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1340" windowHeight="6795" tabRatio="752" activeTab="0"/>
  </bookViews>
  <sheets>
    <sheet name="Scores" sheetId="1" r:id="rId1"/>
    <sheet name="Red Hill (1)" sheetId="2" r:id="rId2"/>
    <sheet name="Lion Africa (2)" sheetId="3" r:id="rId3"/>
    <sheet name="Constantia (3)" sheetId="4" r:id="rId4"/>
    <sheet name="Telkom (4)" sheetId="5" r:id="rId5"/>
    <sheet name="Plexus (5)" sheetId="6" r:id="rId6"/>
    <sheet name="Mamre (6)" sheetId="7" r:id="rId7"/>
    <sheet name="Ravensmead (7)" sheetId="8" r:id="rId8"/>
    <sheet name="Atlantis (8)" sheetId="9" r:id="rId9"/>
    <sheet name="Beachcomber (9)" sheetId="10" r:id="rId10"/>
    <sheet name="Multipliers" sheetId="11" r:id="rId11"/>
    <sheet name="Club representation" sheetId="12" r:id="rId12"/>
  </sheets>
  <definedNames>
    <definedName name="_xlnm._FilterDatabase" localSheetId="8" hidden="1">'Atlantis (8)'!$J$20:$K$35</definedName>
    <definedName name="_xlnm._FilterDatabase" localSheetId="6" hidden="1">'Mamre (6)'!$J$1:$K$16</definedName>
    <definedName name="_xlnm._FilterDatabase" localSheetId="5" hidden="1">'Plexus (5)'!$J$1:$K$71</definedName>
    <definedName name="_xlnm._FilterDatabase" localSheetId="7" hidden="1">'Ravensmead (7)'!$J$6:$K$21</definedName>
    <definedName name="_xlnm.Print_Area" localSheetId="0">'Scores'!$A$1:$Q$83</definedName>
  </definedNames>
  <calcPr fullCalcOnLoad="1"/>
</workbook>
</file>

<file path=xl/sharedStrings.xml><?xml version="1.0" encoding="utf-8"?>
<sst xmlns="http://schemas.openxmlformats.org/spreadsheetml/2006/main" count="2346" uniqueCount="440">
  <si>
    <t>Club</t>
  </si>
  <si>
    <t>Event 1</t>
  </si>
  <si>
    <t>Licences</t>
  </si>
  <si>
    <t>Entries</t>
  </si>
  <si>
    <t>% Attend</t>
  </si>
  <si>
    <t>Adidas</t>
  </si>
  <si>
    <t>ARD</t>
  </si>
  <si>
    <t>Atlantic</t>
  </si>
  <si>
    <t>Atlantis Harriers</t>
  </si>
  <si>
    <t>Blue Downs</t>
  </si>
  <si>
    <t>Bonteheuwel</t>
  </si>
  <si>
    <t>Durbanville</t>
  </si>
  <si>
    <t>Eagles</t>
  </si>
  <si>
    <t>Eskom Gijimas</t>
  </si>
  <si>
    <t>Fish Hoek</t>
  </si>
  <si>
    <t>Fit 2000</t>
  </si>
  <si>
    <t>Foresters</t>
  </si>
  <si>
    <t>Hewat</t>
  </si>
  <si>
    <t>Hout Bay</t>
  </si>
  <si>
    <t>Langebaan</t>
  </si>
  <si>
    <t>Macassar</t>
  </si>
  <si>
    <t>Mamre</t>
  </si>
  <si>
    <t>Manenberg</t>
  </si>
  <si>
    <t>Melkbos</t>
  </si>
  <si>
    <t>Metropolitan</t>
  </si>
  <si>
    <t>Namakwa Sands</t>
  </si>
  <si>
    <t>Old Mutual</t>
  </si>
  <si>
    <t>Pick 'n Pay</t>
  </si>
  <si>
    <t>Pinelands</t>
  </si>
  <si>
    <t>Ravensmead</t>
  </si>
  <si>
    <t>Rooibos</t>
  </si>
  <si>
    <t>Somerset Striders</t>
  </si>
  <si>
    <t>Southern Striders</t>
  </si>
  <si>
    <t>Stragglers</t>
  </si>
  <si>
    <t>Strand</t>
  </si>
  <si>
    <t>Telkom</t>
  </si>
  <si>
    <t>Tygerberg</t>
  </si>
  <si>
    <t>UCT</t>
  </si>
  <si>
    <t>West Coast</t>
  </si>
  <si>
    <t>Harfield Harriers</t>
  </si>
  <si>
    <t>Total</t>
  </si>
  <si>
    <t>Weighted</t>
  </si>
  <si>
    <t>Position</t>
  </si>
  <si>
    <t>Score</t>
  </si>
  <si>
    <t>Weighting</t>
  </si>
  <si>
    <t>Event</t>
  </si>
  <si>
    <t>TOTAL</t>
  </si>
  <si>
    <t>RAW</t>
  </si>
  <si>
    <t>ADJUSTED</t>
  </si>
  <si>
    <t>CLUB CHALLENGE SERIES (MASS PARTICIPATION)</t>
  </si>
  <si>
    <t>Elsies River</t>
  </si>
  <si>
    <t>Sunrise</t>
  </si>
  <si>
    <t>BEST</t>
  </si>
  <si>
    <t>10 scores</t>
  </si>
  <si>
    <t>UWC</t>
  </si>
  <si>
    <t>Size</t>
  </si>
  <si>
    <t>South Peninsula</t>
  </si>
  <si>
    <t>Farnese</t>
  </si>
  <si>
    <t>New</t>
  </si>
  <si>
    <t>Old</t>
  </si>
  <si>
    <t>From</t>
  </si>
  <si>
    <t>To</t>
  </si>
  <si>
    <t>Multiplier</t>
  </si>
  <si>
    <t>Eersterivier</t>
  </si>
  <si>
    <t>BDMS</t>
  </si>
  <si>
    <t>SAP</t>
  </si>
  <si>
    <t>Bellville</t>
  </si>
  <si>
    <t>Easterns</t>
  </si>
  <si>
    <t>Harmony</t>
  </si>
  <si>
    <t>Defence WP</t>
  </si>
  <si>
    <t>Edgemead Runners</t>
  </si>
  <si>
    <t>Fair Mount</t>
  </si>
  <si>
    <t>Groot Constantina</t>
  </si>
  <si>
    <t>Helderberg Harriers</t>
  </si>
  <si>
    <t>Helderberg SA</t>
  </si>
  <si>
    <t>In touch walk and run</t>
  </si>
  <si>
    <t>Jaganath</t>
  </si>
  <si>
    <t>Liberty Nike CT</t>
  </si>
  <si>
    <t>Midas Spartan</t>
  </si>
  <si>
    <t>Mp Celtic Harriers</t>
  </si>
  <si>
    <t>Mr Price WP</t>
  </si>
  <si>
    <t>N&amp;A Academy</t>
  </si>
  <si>
    <t>NB Guguletu</t>
  </si>
  <si>
    <t>NB Khayelitsha</t>
  </si>
  <si>
    <t>Olifantsrivier</t>
  </si>
  <si>
    <t xml:space="preserve">PPC Cement  </t>
  </si>
  <si>
    <t>Run/Walk for life</t>
  </si>
  <si>
    <t xml:space="preserve">Sanlam </t>
  </si>
  <si>
    <t>Sans</t>
  </si>
  <si>
    <t>Spartans Harriers</t>
  </si>
  <si>
    <t>Top Form</t>
  </si>
  <si>
    <t xml:space="preserve">VOB </t>
  </si>
  <si>
    <t>WP Cricket Club</t>
  </si>
  <si>
    <t>YEBO Striders</t>
  </si>
  <si>
    <t>Atl</t>
  </si>
  <si>
    <t>BELLVILLE</t>
  </si>
  <si>
    <t>BONTEHEUWEL</t>
  </si>
  <si>
    <t>ELSIES RIVER</t>
  </si>
  <si>
    <t>FISH HOEK</t>
  </si>
  <si>
    <t>FIT 2000</t>
  </si>
  <si>
    <t>FORESTERS</t>
  </si>
  <si>
    <t>HEWAT</t>
  </si>
  <si>
    <t>HOUT BAY</t>
  </si>
  <si>
    <t>JAGANATH</t>
  </si>
  <si>
    <t>MAMRE</t>
  </si>
  <si>
    <t>MELKBOS</t>
  </si>
  <si>
    <t>METROPOLITAN</t>
  </si>
  <si>
    <t>MR PRICE WP</t>
  </si>
  <si>
    <t>NB KHAYELITSHA</t>
  </si>
  <si>
    <t>OLD MUTUAL</t>
  </si>
  <si>
    <t>PINELANDS</t>
  </si>
  <si>
    <t>SANLAM</t>
  </si>
  <si>
    <t>STRAGGLERS</t>
  </si>
  <si>
    <t>STRAND</t>
  </si>
  <si>
    <t>TOP FORM</t>
  </si>
  <si>
    <t>TYGERBERG</t>
  </si>
  <si>
    <t>VOB</t>
  </si>
  <si>
    <t>WEST COAST</t>
  </si>
  <si>
    <t>YEBO STRIDERS</t>
  </si>
  <si>
    <t>ADIDAS</t>
  </si>
  <si>
    <t>HARMONY</t>
  </si>
  <si>
    <t>TELKOM</t>
  </si>
  <si>
    <t>BLUE DOWNS</t>
  </si>
  <si>
    <t>FARNESE</t>
  </si>
  <si>
    <t>GROOT CONSTANTIA</t>
  </si>
  <si>
    <t>SOMERSET STRIDERS</t>
  </si>
  <si>
    <t>EERSTERIVIER</t>
  </si>
  <si>
    <t>RAVENSMEAD</t>
  </si>
  <si>
    <t>ROOIBOS</t>
  </si>
  <si>
    <t>SANS</t>
  </si>
  <si>
    <t>ZAKES SIYALANA</t>
  </si>
  <si>
    <t>Zakes Siyalana</t>
  </si>
  <si>
    <t>ATLANTIC</t>
  </si>
  <si>
    <t>ATLANTIS HARRIERS</t>
  </si>
  <si>
    <t>DEFENCE WP</t>
  </si>
  <si>
    <t>DURBANVILLE</t>
  </si>
  <si>
    <t>EAGLES</t>
  </si>
  <si>
    <t>FAIRMOUNT</t>
  </si>
  <si>
    <t>HARFIELD HARRIERS</t>
  </si>
  <si>
    <t>HELDERBERG HARRIERS</t>
  </si>
  <si>
    <t>LANGEBAAN STRANDLOPERS</t>
  </si>
  <si>
    <t>MACASSAR</t>
  </si>
  <si>
    <t>MANENBERG</t>
  </si>
  <si>
    <t>MIDAS SPARTANS</t>
  </si>
  <si>
    <t>N&amp;A ACADEMY</t>
  </si>
  <si>
    <t>NAMAKWA SANDS</t>
  </si>
  <si>
    <t>NB GUGULETU</t>
  </si>
  <si>
    <t>OLIFANTSRIVIER</t>
  </si>
  <si>
    <t>PICK 'N PAY</t>
  </si>
  <si>
    <t>PPC CEMENT</t>
  </si>
  <si>
    <t>SOUTH PENINSULA</t>
  </si>
  <si>
    <t>SOUTHERN STRIDERS</t>
  </si>
  <si>
    <t>SPARTAN HARRIERS</t>
  </si>
  <si>
    <t>SUNRISE</t>
  </si>
  <si>
    <t>WP CRICKET CLUB</t>
  </si>
  <si>
    <t>Club participation</t>
  </si>
  <si>
    <t>Change</t>
  </si>
  <si>
    <t>EDGEMEAD RUNNERS</t>
  </si>
  <si>
    <t>ESKOM PTM GIJIMAS</t>
  </si>
  <si>
    <t>HELDERBERG S A</t>
  </si>
  <si>
    <t>IN TOUCH</t>
  </si>
  <si>
    <t>LIBERTY NIKE C.T.</t>
  </si>
  <si>
    <t>MP CELTIC HARRIERS</t>
  </si>
  <si>
    <t>RUN/WALK FOR LIFE</t>
  </si>
  <si>
    <t>BRACKENFELL</t>
  </si>
  <si>
    <t>CPUT FOOTGEAR</t>
  </si>
  <si>
    <t>EASTERNS KRAAIFONTEIN</t>
  </si>
  <si>
    <t>LLANDUDNO</t>
  </si>
  <si>
    <t>SATORI</t>
  </si>
  <si>
    <t>TM MBIZA</t>
  </si>
  <si>
    <t>Lion</t>
  </si>
  <si>
    <t>Const</t>
  </si>
  <si>
    <t>Plexus</t>
  </si>
  <si>
    <t>Raven</t>
  </si>
  <si>
    <t>Beach</t>
  </si>
  <si>
    <t>Ogrady</t>
  </si>
  <si>
    <t>Red Hill</t>
  </si>
  <si>
    <t>POWERADE ROAD LEAGUE 2006</t>
  </si>
  <si>
    <t>Brackenfell</t>
  </si>
  <si>
    <t>CPUT Footgear</t>
  </si>
  <si>
    <t>Llandudno</t>
  </si>
  <si>
    <t>Satori</t>
  </si>
  <si>
    <t>TM Mbiza</t>
  </si>
  <si>
    <t>Event 2</t>
  </si>
  <si>
    <t>Lion of Africa 21</t>
  </si>
  <si>
    <t>Constantia</t>
  </si>
  <si>
    <t>Event 3</t>
  </si>
  <si>
    <t>Event 4</t>
  </si>
  <si>
    <t>AAC Count</t>
  </si>
  <si>
    <t>ACHILLES Count</t>
  </si>
  <si>
    <t>ADIDAS Count</t>
  </si>
  <si>
    <t>AGAPE AGN Count</t>
  </si>
  <si>
    <t>ARD Count</t>
  </si>
  <si>
    <t>ATLANTIS Count</t>
  </si>
  <si>
    <t>BEDFORDVIEW Count</t>
  </si>
  <si>
    <t>BELLVILLE Count</t>
  </si>
  <si>
    <t>BLUE DOWNS Count</t>
  </si>
  <si>
    <t>BONNIEVALE Count</t>
  </si>
  <si>
    <t>BONTEHEUWEL Count</t>
  </si>
  <si>
    <t>BRACKENFELL Count</t>
  </si>
  <si>
    <t>CERES Count</t>
  </si>
  <si>
    <t>CPUT Count</t>
  </si>
  <si>
    <t>DURBAC Count</t>
  </si>
  <si>
    <t>EASTERNS Count</t>
  </si>
  <si>
    <t>EDGEMEAD Count</t>
  </si>
  <si>
    <t>EERSTERIVIER Count</t>
  </si>
  <si>
    <t>ELGIN GRABOUW Count</t>
  </si>
  <si>
    <t>ELSIES RIVER Count</t>
  </si>
  <si>
    <t>ESKOM GIJIMAS Count</t>
  </si>
  <si>
    <t>FISH HOEK Count</t>
  </si>
  <si>
    <t>FIT 2000 Count</t>
  </si>
  <si>
    <t>FLORIDA Count</t>
  </si>
  <si>
    <t>FORESTERS Count</t>
  </si>
  <si>
    <t>Grand Count</t>
  </si>
  <si>
    <t>GROOT CONSTANTIA Count</t>
  </si>
  <si>
    <t>HARFIELD Count</t>
  </si>
  <si>
    <t>HARMONY WP Count</t>
  </si>
  <si>
    <t>HELDERBERG Count</t>
  </si>
  <si>
    <t>HEWAT Count</t>
  </si>
  <si>
    <t>HEXVALLEI Count</t>
  </si>
  <si>
    <t>HOUT BAY Count</t>
  </si>
  <si>
    <t>LANGEBAAN Count</t>
  </si>
  <si>
    <t>LIBERTY NIKE Count</t>
  </si>
  <si>
    <t>LONEHILL Count</t>
  </si>
  <si>
    <t>MACASSAR Count</t>
  </si>
  <si>
    <t>MAMRE Count</t>
  </si>
  <si>
    <t>MATIES Count</t>
  </si>
  <si>
    <t>MELKBOS Count</t>
  </si>
  <si>
    <t>METROPOLITAN Count</t>
  </si>
  <si>
    <t>MIDAS SPARTAN Count</t>
  </si>
  <si>
    <t>MOSSEL BAY Count</t>
  </si>
  <si>
    <t>MP CELTIC Count</t>
  </si>
  <si>
    <t>MR PRICE WP Count</t>
  </si>
  <si>
    <t>MUIRITE STRIDERS Count</t>
  </si>
  <si>
    <t>NATAL CARBINEERS Count</t>
  </si>
  <si>
    <t>NB GUGS Count</t>
  </si>
  <si>
    <t>NB KYALITSHA Count</t>
  </si>
  <si>
    <t>NHC KZN Count</t>
  </si>
  <si>
    <t>NYLSTROOM Count</t>
  </si>
  <si>
    <t>OLD MUTUAL Count</t>
  </si>
  <si>
    <t>ORAK Count</t>
  </si>
  <si>
    <t>PAARL Count</t>
  </si>
  <si>
    <t>PHOBIANS Count</t>
  </si>
  <si>
    <t>PICK n PAY Count</t>
  </si>
  <si>
    <t>PINELANDS Count</t>
  </si>
  <si>
    <t>POWERADE CGA Count</t>
  </si>
  <si>
    <t>RAC Count</t>
  </si>
  <si>
    <t>RAVENSMEAD Count</t>
  </si>
  <si>
    <t>RUN WALK 4 LIFE Count</t>
  </si>
  <si>
    <t>SANDF WP Count</t>
  </si>
  <si>
    <t>SANI AC KZN Count</t>
  </si>
  <si>
    <t>SANLAM Count</t>
  </si>
  <si>
    <t>SAPS WP Count</t>
  </si>
  <si>
    <t>SARTORI Count</t>
  </si>
  <si>
    <t>SOMERSET STRIDERS Count</t>
  </si>
  <si>
    <t>SOUTH STRIDERS Count</t>
  </si>
  <si>
    <t>SPAC Count</t>
  </si>
  <si>
    <t>SPARTAN Count</t>
  </si>
  <si>
    <t>STELLENBOSCH Count</t>
  </si>
  <si>
    <t>STRAGGLERS Count</t>
  </si>
  <si>
    <t>STRAND Count</t>
  </si>
  <si>
    <t>SUNSHINE Count</t>
  </si>
  <si>
    <t>SWARTLAND Count</t>
  </si>
  <si>
    <t>TELKOM Count</t>
  </si>
  <si>
    <t>TEMP Count</t>
  </si>
  <si>
    <t>TOP FORM Count</t>
  </si>
  <si>
    <t>TRANSNET WP Count</t>
  </si>
  <si>
    <t>TUKKIES AGN Count</t>
  </si>
  <si>
    <t>TYGERBERG Count</t>
  </si>
  <si>
    <t>UCT Count</t>
  </si>
  <si>
    <t>UWC Count</t>
  </si>
  <si>
    <t>VOB Count</t>
  </si>
  <si>
    <t>WELLINGTON Count</t>
  </si>
  <si>
    <t>WEST COAST Count</t>
  </si>
  <si>
    <t>WHALERS Count</t>
  </si>
  <si>
    <t>WPCC Count</t>
  </si>
  <si>
    <t>YEBO Count</t>
  </si>
  <si>
    <t>YEBO STRIDERS Count</t>
  </si>
  <si>
    <t>Position after 1 event</t>
  </si>
  <si>
    <t>ACHILLES PE Count</t>
  </si>
  <si>
    <t>BODY WALK WATERKLOOF AGN Count</t>
  </si>
  <si>
    <t>CHESTERVILLE Count</t>
  </si>
  <si>
    <t>CORR SERVICES Count</t>
  </si>
  <si>
    <t>CRUSADERS PE Count</t>
  </si>
  <si>
    <t>HANGKLIP Count</t>
  </si>
  <si>
    <t>HARMONY AGN Count</t>
  </si>
  <si>
    <t>LANGEBERG Count</t>
  </si>
  <si>
    <t>LEGENDS Count</t>
  </si>
  <si>
    <t>SANRI Count</t>
  </si>
  <si>
    <t>SASOL Count</t>
  </si>
  <si>
    <t>Position after 2 events</t>
  </si>
  <si>
    <t>ALBERTON Count</t>
  </si>
  <si>
    <t>ALPHA CENTURION Count</t>
  </si>
  <si>
    <t>BENONI NORTH CGA Count</t>
  </si>
  <si>
    <t>BETHLEHEM Count</t>
  </si>
  <si>
    <t>BFN ACHILLES Count</t>
  </si>
  <si>
    <t>BOLAND Count</t>
  </si>
  <si>
    <t>CSIR Count</t>
  </si>
  <si>
    <t>FOURWAYS Count</t>
  </si>
  <si>
    <t>HARMONY EP Count</t>
  </si>
  <si>
    <t>HERNE HILL LONDON Count</t>
  </si>
  <si>
    <t>KLERKSDORP Count</t>
  </si>
  <si>
    <t>KNYSNA MC Count</t>
  </si>
  <si>
    <t>MAFIKENG Count</t>
  </si>
  <si>
    <t>MASCOT AC CGA Count</t>
  </si>
  <si>
    <t>NB KHAYALITSHA Count</t>
  </si>
  <si>
    <t>NEW ZEALAND Count</t>
  </si>
  <si>
    <t>OUDTSHOORN Count</t>
  </si>
  <si>
    <t>PANORAMA CGA Count</t>
  </si>
  <si>
    <t>PAUL ROOS Count</t>
  </si>
  <si>
    <t>PICK N PAY Count</t>
  </si>
  <si>
    <t>SANDF KZN Count</t>
  </si>
  <si>
    <t>SATORI Count</t>
  </si>
  <si>
    <t>UPINGTON Count</t>
  </si>
  <si>
    <t>VIRGINIA AC KZN Count</t>
  </si>
  <si>
    <t>WELKOM STRIDERS Count</t>
  </si>
  <si>
    <t>Position after 3 events</t>
  </si>
  <si>
    <t>ALTRINGHAM AC Count</t>
  </si>
  <si>
    <t>BENONI NORTHERNS Count</t>
  </si>
  <si>
    <t>DE RUST STRIDERS Count</t>
  </si>
  <si>
    <t>EGA Count</t>
  </si>
  <si>
    <t>IN TOUCH Count</t>
  </si>
  <si>
    <t>MIDAS SPARTANS Count</t>
  </si>
  <si>
    <t>NB KHAYELITSHA Count</t>
  </si>
  <si>
    <t>NEDBANK Count</t>
  </si>
  <si>
    <t>ROOIBOS AC Count</t>
  </si>
  <si>
    <t>SANS Count</t>
  </si>
  <si>
    <t>SAPS Count</t>
  </si>
  <si>
    <t>THOMAS MBIZA AC Count</t>
  </si>
  <si>
    <t>TUT Count</t>
  </si>
  <si>
    <t>TYGERBERG HS Count</t>
  </si>
  <si>
    <t>Position after 4 events</t>
  </si>
  <si>
    <t>Event 5</t>
  </si>
  <si>
    <t>AMHU W-CAPE Count</t>
  </si>
  <si>
    <t>Atlantis Count</t>
  </si>
  <si>
    <t>BELL Count</t>
  </si>
  <si>
    <t>Benoni Northerns Count</t>
  </si>
  <si>
    <t>Blue Downs Count</t>
  </si>
  <si>
    <t>Bonnievale Count</t>
  </si>
  <si>
    <t>Brackenfell Count</t>
  </si>
  <si>
    <t>DEF WP Count</t>
  </si>
  <si>
    <t>Durbac Count</t>
  </si>
  <si>
    <t>DWARS Count</t>
  </si>
  <si>
    <t>Easterns Count</t>
  </si>
  <si>
    <t>Edgemead Count</t>
  </si>
  <si>
    <t>Eerste Rivier Count</t>
  </si>
  <si>
    <t>Elgin Count</t>
  </si>
  <si>
    <t>Elsiesriver Count</t>
  </si>
  <si>
    <t>ESKOM Count</t>
  </si>
  <si>
    <t>Fish Hoek AC Count</t>
  </si>
  <si>
    <t>Fit 2000 Count</t>
  </si>
  <si>
    <t>Foresters Count</t>
  </si>
  <si>
    <t>Groot Constantia Count</t>
  </si>
  <si>
    <t>GUGS Count</t>
  </si>
  <si>
    <t>Harfield Harriers Count</t>
  </si>
  <si>
    <t>HARMONY Count</t>
  </si>
  <si>
    <t>Helderberg Harriers Count</t>
  </si>
  <si>
    <t>Hewat  A.C. Count</t>
  </si>
  <si>
    <t>HOUT Count</t>
  </si>
  <si>
    <t>INTOUCH Count</t>
  </si>
  <si>
    <t>Langebaan Strandlopers Count</t>
  </si>
  <si>
    <t>Liberty Count</t>
  </si>
  <si>
    <t>Metropolitan Count</t>
  </si>
  <si>
    <t>MP Celtics Count</t>
  </si>
  <si>
    <t>MRPRICE Count</t>
  </si>
  <si>
    <t>Namakwa Sands Count</t>
  </si>
  <si>
    <t>NB Gugs Count</t>
  </si>
  <si>
    <t>Old Mutual Count</t>
  </si>
  <si>
    <t>Orak Count</t>
  </si>
  <si>
    <t>Pinelands Count</t>
  </si>
  <si>
    <t>PTM  Gijimas Count</t>
  </si>
  <si>
    <t>RWFL Count</t>
  </si>
  <si>
    <t>SAPS Western Count</t>
  </si>
  <si>
    <t>Somerset Strders Count</t>
  </si>
  <si>
    <t>Southern Striders Count</t>
  </si>
  <si>
    <t>Spartan Harriers Count</t>
  </si>
  <si>
    <t>Stragglers Count</t>
  </si>
  <si>
    <t>Strand Count</t>
  </si>
  <si>
    <t>Telkom Count</t>
  </si>
  <si>
    <t>TOPFORM Count</t>
  </si>
  <si>
    <t>Tygerberg Count</t>
  </si>
  <si>
    <t>Yebo Count</t>
  </si>
  <si>
    <t>Position after 5 events</t>
  </si>
  <si>
    <t>ATC Harriers Count</t>
  </si>
  <si>
    <t>Atlantic A C  Count</t>
  </si>
  <si>
    <t>Atlantis H Count</t>
  </si>
  <si>
    <t>Bellville A C Count</t>
  </si>
  <si>
    <t>Defence Count</t>
  </si>
  <si>
    <t>Eskom Gijimas Count</t>
  </si>
  <si>
    <t>Fish Hoek Count</t>
  </si>
  <si>
    <t>Gugs Count</t>
  </si>
  <si>
    <t>Harfield H Count</t>
  </si>
  <si>
    <t>Harmony Count</t>
  </si>
  <si>
    <t>Helderberg H Count</t>
  </si>
  <si>
    <t>Hewat Count</t>
  </si>
  <si>
    <t>Mamre A.C. Count</t>
  </si>
  <si>
    <t>Melkbos A C Count</t>
  </si>
  <si>
    <t>MP Celt Count</t>
  </si>
  <si>
    <t>Mr Price Count</t>
  </si>
  <si>
    <t>N Bal Gugs Count</t>
  </si>
  <si>
    <t>PPC Count</t>
  </si>
  <si>
    <t>Ravensmead Count</t>
  </si>
  <si>
    <t>Run Walk Count</t>
  </si>
  <si>
    <t>SA Police Count</t>
  </si>
  <si>
    <t>Sanlam Count</t>
  </si>
  <si>
    <t>Spartan H Count</t>
  </si>
  <si>
    <t>Topform Count</t>
  </si>
  <si>
    <t>Tygerberg NL Count</t>
  </si>
  <si>
    <t>U.W.C. Count</t>
  </si>
  <si>
    <t>V.O.B. Count</t>
  </si>
  <si>
    <t>West Coast Count</t>
  </si>
  <si>
    <t>Yebo Striders Count</t>
  </si>
  <si>
    <t>Event 6</t>
  </si>
  <si>
    <t>Mamre 15</t>
  </si>
  <si>
    <t>Position after 6events</t>
  </si>
  <si>
    <t>Event 7</t>
  </si>
  <si>
    <t>Ravensmead 15</t>
  </si>
  <si>
    <t>HANGKLIP BOL Count</t>
  </si>
  <si>
    <t>LIBERTY LIFE Count</t>
  </si>
  <si>
    <t>MACASSAR AC Count</t>
  </si>
  <si>
    <t>MOSSEL BAY HARR Count</t>
  </si>
  <si>
    <t>OUTENIQUA HARRIERS Count</t>
  </si>
  <si>
    <t>WORCESTER Count</t>
  </si>
  <si>
    <t>Atlantis 15</t>
  </si>
  <si>
    <t>BREDASDORP Count</t>
  </si>
  <si>
    <t>DWARSRIVIER Count</t>
  </si>
  <si>
    <t>EXELL AC Count</t>
  </si>
  <si>
    <t>HAMS TECH Count</t>
  </si>
  <si>
    <t>RENTMEESTER TUKS Count</t>
  </si>
  <si>
    <t>THOMAS MBIZA Count</t>
  </si>
  <si>
    <t>Position after 8 events</t>
  </si>
  <si>
    <t>Position after 7 events</t>
  </si>
  <si>
    <t>CHAPPIES CGA Count</t>
  </si>
  <si>
    <t>FOLKESTONE Count</t>
  </si>
  <si>
    <t>MANONI Count</t>
  </si>
  <si>
    <t>ROCKIES Count</t>
  </si>
  <si>
    <t>SOLIDARITEIT Count</t>
  </si>
  <si>
    <t>Beachcomber 15</t>
  </si>
  <si>
    <t>Event 9</t>
  </si>
  <si>
    <t>Position after 9 events</t>
  </si>
</sst>
</file>

<file path=xl/styles.xml><?xml version="1.0" encoding="utf-8"?>
<styleSheet xmlns="http://schemas.openxmlformats.org/spreadsheetml/2006/main">
  <numFmts count="3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%"/>
    <numFmt numFmtId="173" formatCode="0.000%"/>
    <numFmt numFmtId="174" formatCode="0.0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mm/d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:ss"/>
    <numFmt numFmtId="186" formatCode="0_ ;[Red]\-0\ "/>
    <numFmt numFmtId="187" formatCode="0.00_ ;[Red]\-0.00\ "/>
    <numFmt numFmtId="188" formatCode="0.000_ ;[Red]\-0.000\ "/>
    <numFmt numFmtId="189" formatCode="0.0000_ ;[Red]\-0.0000\ 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9"/>
      <color indexed="1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0"/>
    </font>
    <font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60" applyNumberFormat="1" applyAlignment="1">
      <alignment/>
    </xf>
    <xf numFmtId="1" fontId="0" fillId="0" borderId="0" xfId="60" applyNumberFormat="1" applyAlignment="1">
      <alignment/>
    </xf>
    <xf numFmtId="0" fontId="1" fillId="0" borderId="0" xfId="0" applyFont="1" applyAlignment="1">
      <alignment/>
    </xf>
    <xf numFmtId="177" fontId="0" fillId="0" borderId="0" xfId="60" applyNumberFormat="1" applyAlignment="1">
      <alignment/>
    </xf>
    <xf numFmtId="177" fontId="0" fillId="0" borderId="0" xfId="6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77" fontId="2" fillId="0" borderId="0" xfId="60" applyNumberFormat="1" applyFont="1" applyAlignment="1">
      <alignment/>
    </xf>
    <xf numFmtId="0" fontId="2" fillId="0" borderId="0" xfId="0" applyFont="1" applyAlignment="1">
      <alignment horizontal="left"/>
    </xf>
    <xf numFmtId="1" fontId="0" fillId="0" borderId="0" xfId="60" applyNumberFormat="1" applyAlignment="1">
      <alignment horizontal="left"/>
    </xf>
    <xf numFmtId="172" fontId="0" fillId="0" borderId="0" xfId="60" applyNumberFormat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5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0" fillId="0" borderId="0" xfId="6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57" applyNumberFormat="1" applyFont="1" applyFill="1" applyBorder="1" applyAlignment="1">
      <alignment horizontal="left" wrapText="1"/>
      <protection/>
    </xf>
    <xf numFmtId="0" fontId="7" fillId="0" borderId="10" xfId="57" applyFont="1" applyFill="1" applyBorder="1" applyAlignment="1">
      <alignment horizontal="left" wrapText="1"/>
      <protection/>
    </xf>
    <xf numFmtId="0" fontId="12" fillId="0" borderId="10" xfId="57" applyFont="1" applyFill="1" applyBorder="1" applyAlignment="1">
      <alignment horizontal="left" wrapText="1"/>
      <protection/>
    </xf>
    <xf numFmtId="1" fontId="0" fillId="0" borderId="0" xfId="60" applyNumberFormat="1" applyAlignment="1">
      <alignment horizontal="center"/>
    </xf>
    <xf numFmtId="1" fontId="0" fillId="0" borderId="0" xfId="60" applyNumberFormat="1" applyFont="1" applyAlignment="1">
      <alignment horizontal="center"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7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5.00390625" style="9" customWidth="1"/>
    <col min="2" max="2" width="21.7109375" style="0" customWidth="1"/>
    <col min="3" max="3" width="6.57421875" style="27" customWidth="1"/>
    <col min="4" max="4" width="6.8515625" style="1" customWidth="1"/>
    <col min="5" max="14" width="6.140625" style="1" customWidth="1"/>
    <col min="15" max="15" width="6.140625" style="9" customWidth="1"/>
    <col min="16" max="16" width="10.00390625" style="0" customWidth="1"/>
    <col min="17" max="17" width="11.00390625" style="0" customWidth="1"/>
    <col min="18" max="18" width="8.421875" style="9" customWidth="1"/>
    <col min="19" max="19" width="5.00390625" style="9" customWidth="1"/>
    <col min="20" max="20" width="21.7109375" style="0" customWidth="1"/>
    <col min="21" max="21" width="7.421875" style="0" customWidth="1"/>
    <col min="22" max="22" width="5.28125" style="0" customWidth="1"/>
    <col min="23" max="23" width="5.00390625" style="9" customWidth="1"/>
    <col min="24" max="24" width="21.7109375" style="0" customWidth="1"/>
    <col min="27" max="27" width="5.00390625" style="9" customWidth="1"/>
    <col min="28" max="28" width="21.7109375" style="0" customWidth="1"/>
    <col min="31" max="31" width="5.00390625" style="9" customWidth="1"/>
    <col min="32" max="32" width="21.7109375" style="0" customWidth="1"/>
    <col min="35" max="35" width="5.00390625" style="9" customWidth="1"/>
    <col min="36" max="36" width="21.7109375" style="0" customWidth="1"/>
    <col min="39" max="39" width="5.00390625" style="9" customWidth="1"/>
    <col min="40" max="40" width="21.7109375" style="0" customWidth="1"/>
    <col min="43" max="43" width="5.00390625" style="9" customWidth="1"/>
    <col min="44" max="44" width="21.7109375" style="0" customWidth="1"/>
    <col min="47" max="47" width="5.00390625" style="9" customWidth="1"/>
    <col min="48" max="48" width="21.7109375" style="0" customWidth="1"/>
    <col min="51" max="51" width="5.00390625" style="9" customWidth="1"/>
    <col min="52" max="52" width="21.7109375" style="0" customWidth="1"/>
  </cols>
  <sheetData>
    <row r="1" spans="1:52" ht="15.75">
      <c r="A1" s="12" t="s">
        <v>177</v>
      </c>
      <c r="B1" s="4"/>
      <c r="C1" s="16"/>
      <c r="O1" s="1"/>
      <c r="R1"/>
      <c r="S1" s="12"/>
      <c r="T1" s="4"/>
      <c r="W1" s="12"/>
      <c r="X1" s="4"/>
      <c r="AA1" s="12"/>
      <c r="AB1" s="4"/>
      <c r="AE1" s="12"/>
      <c r="AF1" s="4"/>
      <c r="AI1" s="12"/>
      <c r="AJ1" s="4"/>
      <c r="AM1" s="12"/>
      <c r="AN1" s="4"/>
      <c r="AQ1" s="12"/>
      <c r="AR1" s="4"/>
      <c r="AU1" s="12"/>
      <c r="AV1" s="4"/>
      <c r="AY1" s="12"/>
      <c r="AZ1" s="4"/>
    </row>
    <row r="2" spans="1:53" ht="15.75">
      <c r="A2" s="12" t="s">
        <v>49</v>
      </c>
      <c r="O2" s="1"/>
      <c r="Q2" t="s">
        <v>52</v>
      </c>
      <c r="R2"/>
      <c r="S2" s="12"/>
      <c r="W2" s="12"/>
      <c r="AA2" s="12"/>
      <c r="AC2" t="s">
        <v>52</v>
      </c>
      <c r="AE2" s="12"/>
      <c r="AG2" t="s">
        <v>52</v>
      </c>
      <c r="AI2" s="12"/>
      <c r="AK2" t="s">
        <v>52</v>
      </c>
      <c r="AM2" s="12"/>
      <c r="AO2" t="s">
        <v>52</v>
      </c>
      <c r="AQ2" s="12"/>
      <c r="AS2" t="s">
        <v>52</v>
      </c>
      <c r="AU2" s="12"/>
      <c r="AW2" t="s">
        <v>52</v>
      </c>
      <c r="AY2" s="12"/>
      <c r="BA2" t="s">
        <v>52</v>
      </c>
    </row>
    <row r="3" spans="1:53" ht="15.75">
      <c r="A3" s="12"/>
      <c r="G3" s="19"/>
      <c r="O3" s="1"/>
      <c r="Q3" t="s">
        <v>53</v>
      </c>
      <c r="R3"/>
      <c r="S3" s="12"/>
      <c r="W3" s="12"/>
      <c r="AA3" s="12"/>
      <c r="AC3" t="s">
        <v>53</v>
      </c>
      <c r="AE3" s="12"/>
      <c r="AG3" t="s">
        <v>53</v>
      </c>
      <c r="AI3" s="12"/>
      <c r="AK3" t="s">
        <v>53</v>
      </c>
      <c r="AM3" s="12"/>
      <c r="AO3" t="s">
        <v>53</v>
      </c>
      <c r="AQ3" s="12"/>
      <c r="AS3" t="s">
        <v>53</v>
      </c>
      <c r="AU3" s="12"/>
      <c r="AW3" t="s">
        <v>53</v>
      </c>
      <c r="AY3" s="12"/>
      <c r="BA3" t="s">
        <v>53</v>
      </c>
    </row>
    <row r="4" spans="1:53" s="1" customFormat="1" ht="12.75">
      <c r="A4" s="9"/>
      <c r="B4" s="1" t="s">
        <v>0</v>
      </c>
      <c r="C4" s="27" t="s">
        <v>0</v>
      </c>
      <c r="D4" s="1" t="s">
        <v>45</v>
      </c>
      <c r="P4" s="1" t="s">
        <v>47</v>
      </c>
      <c r="Q4" s="1" t="s">
        <v>48</v>
      </c>
      <c r="S4" s="9"/>
      <c r="T4" s="1" t="s">
        <v>0</v>
      </c>
      <c r="U4" s="1" t="s">
        <v>47</v>
      </c>
      <c r="W4" s="9"/>
      <c r="X4" s="1" t="s">
        <v>0</v>
      </c>
      <c r="Y4" s="1" t="s">
        <v>47</v>
      </c>
      <c r="AA4" s="9"/>
      <c r="AB4" s="1" t="s">
        <v>0</v>
      </c>
      <c r="AC4" s="1" t="s">
        <v>48</v>
      </c>
      <c r="AE4" s="9"/>
      <c r="AF4" s="1" t="s">
        <v>0</v>
      </c>
      <c r="AG4" s="1" t="s">
        <v>48</v>
      </c>
      <c r="AI4" s="9"/>
      <c r="AJ4" s="1" t="s">
        <v>0</v>
      </c>
      <c r="AK4" s="1" t="s">
        <v>48</v>
      </c>
      <c r="AM4" s="9"/>
      <c r="AN4" s="1" t="s">
        <v>0</v>
      </c>
      <c r="AO4" s="1" t="s">
        <v>48</v>
      </c>
      <c r="AQ4" s="9"/>
      <c r="AR4" s="1" t="s">
        <v>0</v>
      </c>
      <c r="AS4" s="1" t="s">
        <v>48</v>
      </c>
      <c r="AU4" s="9"/>
      <c r="AV4" s="1" t="s">
        <v>0</v>
      </c>
      <c r="AW4" s="1" t="s">
        <v>48</v>
      </c>
      <c r="AY4" s="9"/>
      <c r="AZ4" s="1" t="s">
        <v>0</v>
      </c>
      <c r="BA4" s="1" t="s">
        <v>48</v>
      </c>
    </row>
    <row r="5" spans="1:53" s="1" customFormat="1" ht="12.75">
      <c r="A5" s="9"/>
      <c r="C5" s="27" t="s">
        <v>55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 t="s">
        <v>46</v>
      </c>
      <c r="Q5" s="1" t="s">
        <v>46</v>
      </c>
      <c r="S5" s="9"/>
      <c r="U5" s="1" t="s">
        <v>46</v>
      </c>
      <c r="W5" s="9"/>
      <c r="Y5" s="1" t="s">
        <v>46</v>
      </c>
      <c r="AA5" s="9"/>
      <c r="AC5" s="1" t="s">
        <v>46</v>
      </c>
      <c r="AE5" s="9"/>
      <c r="AG5" s="1" t="s">
        <v>46</v>
      </c>
      <c r="AI5" s="9"/>
      <c r="AK5" s="1" t="s">
        <v>46</v>
      </c>
      <c r="AM5" s="9"/>
      <c r="AO5" s="1" t="s">
        <v>46</v>
      </c>
      <c r="AQ5" s="9"/>
      <c r="AS5" s="1" t="s">
        <v>46</v>
      </c>
      <c r="AU5" s="9"/>
      <c r="AW5" s="1" t="s">
        <v>46</v>
      </c>
      <c r="AY5" s="9"/>
      <c r="BA5" s="1" t="s">
        <v>46</v>
      </c>
    </row>
    <row r="6" spans="1:51" ht="12.75">
      <c r="A6" s="9" t="s">
        <v>439</v>
      </c>
      <c r="D6" s="1" t="s">
        <v>176</v>
      </c>
      <c r="E6" s="9" t="s">
        <v>170</v>
      </c>
      <c r="F6" s="9" t="s">
        <v>171</v>
      </c>
      <c r="G6" s="9" t="s">
        <v>35</v>
      </c>
      <c r="H6" s="9" t="s">
        <v>172</v>
      </c>
      <c r="I6" s="9" t="s">
        <v>21</v>
      </c>
      <c r="J6" s="52" t="s">
        <v>173</v>
      </c>
      <c r="K6" s="53" t="s">
        <v>94</v>
      </c>
      <c r="L6" s="22" t="s">
        <v>174</v>
      </c>
      <c r="M6" s="23" t="s">
        <v>17</v>
      </c>
      <c r="N6" s="23" t="s">
        <v>7</v>
      </c>
      <c r="O6" s="23" t="s">
        <v>175</v>
      </c>
      <c r="R6"/>
      <c r="S6" s="9" t="s">
        <v>278</v>
      </c>
      <c r="W6" s="9" t="s">
        <v>290</v>
      </c>
      <c r="AA6" s="9" t="s">
        <v>316</v>
      </c>
      <c r="AE6" s="9" t="s">
        <v>331</v>
      </c>
      <c r="AI6" s="9" t="s">
        <v>382</v>
      </c>
      <c r="AM6" s="9" t="s">
        <v>414</v>
      </c>
      <c r="AQ6" s="9" t="s">
        <v>431</v>
      </c>
      <c r="AU6" s="9" t="s">
        <v>430</v>
      </c>
      <c r="AY6" s="9" t="s">
        <v>439</v>
      </c>
    </row>
    <row r="7" spans="8:18" ht="12.75">
      <c r="H7" s="19"/>
      <c r="I7" s="19"/>
      <c r="O7" s="1"/>
      <c r="R7"/>
    </row>
    <row r="8" spans="1:53" ht="12.75">
      <c r="A8" s="9">
        <v>1</v>
      </c>
      <c r="B8" s="29" t="s">
        <v>114</v>
      </c>
      <c r="C8" s="35">
        <v>121</v>
      </c>
      <c r="D8" s="39">
        <v>98</v>
      </c>
      <c r="E8" s="3">
        <v>100</v>
      </c>
      <c r="F8" s="3">
        <v>98</v>
      </c>
      <c r="G8" s="3">
        <v>100</v>
      </c>
      <c r="H8" s="3">
        <v>100</v>
      </c>
      <c r="I8" s="3">
        <v>98</v>
      </c>
      <c r="J8" s="3">
        <v>100</v>
      </c>
      <c r="K8" s="3">
        <v>100</v>
      </c>
      <c r="L8" s="3">
        <v>100</v>
      </c>
      <c r="M8" s="3"/>
      <c r="N8" s="3"/>
      <c r="O8" s="3"/>
      <c r="P8" s="15">
        <f aca="true" t="shared" si="0" ref="P8:P39">SUM(D8:O8)</f>
        <v>894</v>
      </c>
      <c r="Q8" s="15">
        <f aca="true" t="shared" si="1" ref="Q8:Q39">+SUM(D8:O8)-SMALL(D8:O8,1)-SMALL(D8:O8,2)</f>
        <v>698</v>
      </c>
      <c r="R8" s="15"/>
      <c r="S8" s="9">
        <v>1</v>
      </c>
      <c r="T8" s="29" t="s">
        <v>135</v>
      </c>
      <c r="U8" s="15">
        <v>100</v>
      </c>
      <c r="W8" s="9">
        <v>1</v>
      </c>
      <c r="X8" s="29" t="s">
        <v>114</v>
      </c>
      <c r="Y8">
        <v>198</v>
      </c>
      <c r="AA8" s="9">
        <v>1</v>
      </c>
      <c r="AB8" s="29" t="s">
        <v>114</v>
      </c>
      <c r="AC8">
        <v>100</v>
      </c>
      <c r="AE8" s="9">
        <v>1</v>
      </c>
      <c r="AF8" s="29" t="s">
        <v>114</v>
      </c>
      <c r="AG8">
        <v>200</v>
      </c>
      <c r="AI8" s="9">
        <v>1</v>
      </c>
      <c r="AJ8" s="29" t="s">
        <v>114</v>
      </c>
      <c r="AK8">
        <v>300</v>
      </c>
      <c r="AM8" s="9">
        <v>1</v>
      </c>
      <c r="AN8" s="29" t="s">
        <v>114</v>
      </c>
      <c r="AO8">
        <v>398</v>
      </c>
      <c r="AQ8" s="9">
        <v>1</v>
      </c>
      <c r="AR8" s="29" t="s">
        <v>114</v>
      </c>
      <c r="AS8">
        <v>498</v>
      </c>
      <c r="AU8" s="9">
        <v>1</v>
      </c>
      <c r="AV8" s="29" t="s">
        <v>114</v>
      </c>
      <c r="AW8">
        <v>598</v>
      </c>
      <c r="AY8" s="9">
        <v>1</v>
      </c>
      <c r="AZ8" s="29" t="s">
        <v>114</v>
      </c>
      <c r="BA8">
        <v>698</v>
      </c>
    </row>
    <row r="9" spans="1:53" ht="12.75">
      <c r="A9" s="9">
        <v>2</v>
      </c>
      <c r="B9" s="29" t="s">
        <v>111</v>
      </c>
      <c r="C9" s="35">
        <v>102</v>
      </c>
      <c r="D9" s="39">
        <v>68</v>
      </c>
      <c r="E9" s="3">
        <v>70</v>
      </c>
      <c r="F9" s="3">
        <v>82</v>
      </c>
      <c r="G9" s="3">
        <v>94</v>
      </c>
      <c r="H9" s="3">
        <v>92</v>
      </c>
      <c r="I9" s="3">
        <v>94</v>
      </c>
      <c r="J9" s="3">
        <v>94</v>
      </c>
      <c r="K9" s="3">
        <v>84</v>
      </c>
      <c r="L9" s="3">
        <v>86</v>
      </c>
      <c r="M9" s="3"/>
      <c r="N9" s="3"/>
      <c r="O9" s="3"/>
      <c r="P9" s="15">
        <f t="shared" si="0"/>
        <v>764</v>
      </c>
      <c r="Q9" s="15">
        <f t="shared" si="1"/>
        <v>626</v>
      </c>
      <c r="R9" s="15"/>
      <c r="S9" s="9">
        <v>2</v>
      </c>
      <c r="T9" s="29" t="s">
        <v>114</v>
      </c>
      <c r="U9" s="15">
        <v>98</v>
      </c>
      <c r="W9" s="9">
        <v>2</v>
      </c>
      <c r="X9" s="29" t="s">
        <v>116</v>
      </c>
      <c r="Y9">
        <v>194</v>
      </c>
      <c r="AA9" s="9">
        <v>2</v>
      </c>
      <c r="AB9" s="29" t="s">
        <v>162</v>
      </c>
      <c r="AC9">
        <v>100</v>
      </c>
      <c r="AE9" s="9">
        <v>2</v>
      </c>
      <c r="AF9" s="29" t="s">
        <v>162</v>
      </c>
      <c r="AG9">
        <v>194</v>
      </c>
      <c r="AI9" s="9">
        <v>2</v>
      </c>
      <c r="AJ9" s="29" t="s">
        <v>116</v>
      </c>
      <c r="AK9">
        <v>290</v>
      </c>
      <c r="AM9" s="9">
        <v>2</v>
      </c>
      <c r="AN9" s="29" t="s">
        <v>162</v>
      </c>
      <c r="AO9">
        <v>378</v>
      </c>
      <c r="AQ9" s="9">
        <v>2</v>
      </c>
      <c r="AR9" s="29" t="s">
        <v>162</v>
      </c>
      <c r="AS9">
        <v>464</v>
      </c>
      <c r="AU9" s="9">
        <v>2</v>
      </c>
      <c r="AV9" s="29" t="s">
        <v>162</v>
      </c>
      <c r="AW9">
        <v>544</v>
      </c>
      <c r="AY9" s="9">
        <v>2</v>
      </c>
      <c r="AZ9" s="29" t="s">
        <v>111</v>
      </c>
      <c r="BA9">
        <v>626</v>
      </c>
    </row>
    <row r="10" spans="1:53" ht="12.75">
      <c r="A10" s="9">
        <v>3</v>
      </c>
      <c r="B10" s="29" t="s">
        <v>162</v>
      </c>
      <c r="C10" s="35">
        <v>560</v>
      </c>
      <c r="D10" s="39">
        <v>94</v>
      </c>
      <c r="E10" s="3">
        <v>92</v>
      </c>
      <c r="F10" s="3">
        <v>100</v>
      </c>
      <c r="G10" s="3">
        <v>92</v>
      </c>
      <c r="H10" s="31">
        <v>80</v>
      </c>
      <c r="I10" s="3">
        <v>62</v>
      </c>
      <c r="J10" s="3">
        <v>86</v>
      </c>
      <c r="K10" s="3">
        <v>68</v>
      </c>
      <c r="L10" s="3">
        <v>82</v>
      </c>
      <c r="M10" s="3"/>
      <c r="N10" s="3"/>
      <c r="O10" s="3"/>
      <c r="P10" s="15">
        <f t="shared" si="0"/>
        <v>756</v>
      </c>
      <c r="Q10" s="15">
        <f t="shared" si="1"/>
        <v>626</v>
      </c>
      <c r="R10" s="15"/>
      <c r="S10" s="9">
        <v>3</v>
      </c>
      <c r="T10" s="29" t="s">
        <v>116</v>
      </c>
      <c r="U10" s="15">
        <v>96</v>
      </c>
      <c r="W10" s="9">
        <v>3</v>
      </c>
      <c r="X10" s="29" t="s">
        <v>162</v>
      </c>
      <c r="Y10">
        <v>186</v>
      </c>
      <c r="AA10" s="9">
        <v>3</v>
      </c>
      <c r="AB10" s="29" t="s">
        <v>135</v>
      </c>
      <c r="AC10">
        <v>100</v>
      </c>
      <c r="AE10" s="9">
        <v>3</v>
      </c>
      <c r="AF10" s="29" t="s">
        <v>116</v>
      </c>
      <c r="AG10">
        <v>194</v>
      </c>
      <c r="AI10" s="9">
        <v>3</v>
      </c>
      <c r="AJ10" s="29" t="s">
        <v>162</v>
      </c>
      <c r="AK10">
        <v>286</v>
      </c>
      <c r="AM10" s="9">
        <v>3</v>
      </c>
      <c r="AN10" s="29" t="s">
        <v>116</v>
      </c>
      <c r="AO10">
        <v>366</v>
      </c>
      <c r="AQ10" s="9">
        <v>3</v>
      </c>
      <c r="AR10" s="29" t="s">
        <v>111</v>
      </c>
      <c r="AS10">
        <v>456</v>
      </c>
      <c r="AU10" s="9">
        <v>3</v>
      </c>
      <c r="AV10" s="29" t="s">
        <v>111</v>
      </c>
      <c r="AW10">
        <v>540</v>
      </c>
      <c r="AY10" s="9">
        <v>3</v>
      </c>
      <c r="AZ10" s="29" t="s">
        <v>162</v>
      </c>
      <c r="BA10">
        <v>626</v>
      </c>
    </row>
    <row r="11" spans="1:53" ht="12.75">
      <c r="A11" s="9">
        <v>4</v>
      </c>
      <c r="B11" s="29" t="s">
        <v>101</v>
      </c>
      <c r="C11" s="35">
        <v>34</v>
      </c>
      <c r="D11" s="39">
        <v>80</v>
      </c>
      <c r="E11" s="31">
        <v>90</v>
      </c>
      <c r="F11" s="3">
        <v>72</v>
      </c>
      <c r="G11" s="3">
        <v>60</v>
      </c>
      <c r="H11" s="3">
        <v>98</v>
      </c>
      <c r="I11" s="3">
        <v>90</v>
      </c>
      <c r="J11" s="3">
        <v>98</v>
      </c>
      <c r="K11" s="3">
        <v>60</v>
      </c>
      <c r="L11" s="3">
        <v>98</v>
      </c>
      <c r="M11" s="3"/>
      <c r="N11" s="3"/>
      <c r="O11" s="3"/>
      <c r="P11" s="15">
        <f t="shared" si="0"/>
        <v>746</v>
      </c>
      <c r="Q11" s="15">
        <f t="shared" si="1"/>
        <v>626</v>
      </c>
      <c r="R11" s="15"/>
      <c r="S11" s="9">
        <v>4</v>
      </c>
      <c r="T11" s="29" t="s">
        <v>162</v>
      </c>
      <c r="U11" s="15">
        <v>94</v>
      </c>
      <c r="W11" s="9">
        <v>4</v>
      </c>
      <c r="X11" s="29" t="s">
        <v>120</v>
      </c>
      <c r="Y11">
        <v>172</v>
      </c>
      <c r="AA11" s="9">
        <v>4</v>
      </c>
      <c r="AB11" s="29" t="s">
        <v>116</v>
      </c>
      <c r="AC11">
        <v>98</v>
      </c>
      <c r="AE11" s="9">
        <v>4</v>
      </c>
      <c r="AF11" s="29" t="s">
        <v>106</v>
      </c>
      <c r="AG11">
        <v>186</v>
      </c>
      <c r="AI11" s="9">
        <v>4</v>
      </c>
      <c r="AJ11" s="29" t="s">
        <v>152</v>
      </c>
      <c r="AK11">
        <v>270</v>
      </c>
      <c r="AM11" s="9">
        <v>4</v>
      </c>
      <c r="AN11" s="29" t="s">
        <v>111</v>
      </c>
      <c r="AO11">
        <v>362</v>
      </c>
      <c r="AQ11" s="9">
        <v>4</v>
      </c>
      <c r="AR11" s="29" t="s">
        <v>101</v>
      </c>
      <c r="AS11">
        <v>456</v>
      </c>
      <c r="AU11" s="9">
        <v>4</v>
      </c>
      <c r="AV11" s="29" t="s">
        <v>101</v>
      </c>
      <c r="AW11">
        <v>528</v>
      </c>
      <c r="AY11" s="9">
        <v>4</v>
      </c>
      <c r="AZ11" s="29" t="s">
        <v>101</v>
      </c>
      <c r="BA11">
        <v>626</v>
      </c>
    </row>
    <row r="12" spans="1:53" ht="12.75">
      <c r="A12" s="9">
        <v>5</v>
      </c>
      <c r="B12" s="29" t="s">
        <v>106</v>
      </c>
      <c r="C12" s="35">
        <v>160</v>
      </c>
      <c r="D12" s="39">
        <v>70</v>
      </c>
      <c r="E12" s="3">
        <v>82</v>
      </c>
      <c r="F12" s="3">
        <v>88</v>
      </c>
      <c r="G12" s="3">
        <v>98</v>
      </c>
      <c r="H12" s="31">
        <v>72</v>
      </c>
      <c r="I12" s="3">
        <v>82</v>
      </c>
      <c r="J12" s="3">
        <v>88</v>
      </c>
      <c r="K12" s="3">
        <v>74</v>
      </c>
      <c r="L12" s="3">
        <v>92</v>
      </c>
      <c r="M12" s="3"/>
      <c r="N12" s="3"/>
      <c r="O12" s="3"/>
      <c r="P12" s="15">
        <f t="shared" si="0"/>
        <v>746</v>
      </c>
      <c r="Q12" s="15">
        <f t="shared" si="1"/>
        <v>604</v>
      </c>
      <c r="R12" s="15"/>
      <c r="S12" s="9">
        <v>5</v>
      </c>
      <c r="T12" s="29" t="s">
        <v>151</v>
      </c>
      <c r="U12" s="15">
        <v>92</v>
      </c>
      <c r="W12" s="9">
        <v>5</v>
      </c>
      <c r="X12" s="29" t="s">
        <v>112</v>
      </c>
      <c r="Y12">
        <v>172</v>
      </c>
      <c r="AA12" s="9">
        <v>5</v>
      </c>
      <c r="AB12" s="29" t="s">
        <v>133</v>
      </c>
      <c r="AC12">
        <v>96</v>
      </c>
      <c r="AE12" s="9">
        <v>5</v>
      </c>
      <c r="AF12" s="29" t="s">
        <v>133</v>
      </c>
      <c r="AG12">
        <v>184</v>
      </c>
      <c r="AI12" s="9">
        <v>5</v>
      </c>
      <c r="AJ12" s="29" t="s">
        <v>120</v>
      </c>
      <c r="AK12">
        <v>268</v>
      </c>
      <c r="AM12" s="9">
        <v>5</v>
      </c>
      <c r="AN12" s="29" t="s">
        <v>101</v>
      </c>
      <c r="AO12">
        <v>358</v>
      </c>
      <c r="AQ12" s="9">
        <v>5</v>
      </c>
      <c r="AR12" s="29" t="s">
        <v>106</v>
      </c>
      <c r="AS12">
        <v>438</v>
      </c>
      <c r="AU12" s="9">
        <v>5</v>
      </c>
      <c r="AV12" s="29" t="s">
        <v>106</v>
      </c>
      <c r="AW12">
        <v>512</v>
      </c>
      <c r="AY12" s="9">
        <v>5</v>
      </c>
      <c r="AZ12" s="29" t="s">
        <v>106</v>
      </c>
      <c r="BA12">
        <v>604</v>
      </c>
    </row>
    <row r="13" spans="1:53" ht="12.75">
      <c r="A13" s="9">
        <v>6</v>
      </c>
      <c r="B13" s="29" t="s">
        <v>157</v>
      </c>
      <c r="C13" s="35">
        <v>197</v>
      </c>
      <c r="D13" s="39">
        <v>50</v>
      </c>
      <c r="E13" s="3">
        <v>80</v>
      </c>
      <c r="F13" s="3">
        <v>64</v>
      </c>
      <c r="G13" s="3">
        <v>70</v>
      </c>
      <c r="H13" s="3">
        <v>82</v>
      </c>
      <c r="I13" s="3">
        <v>78</v>
      </c>
      <c r="J13" s="3">
        <v>92</v>
      </c>
      <c r="K13" s="3">
        <v>88</v>
      </c>
      <c r="L13" s="3">
        <v>84</v>
      </c>
      <c r="M13" s="3"/>
      <c r="N13" s="3"/>
      <c r="O13" s="3"/>
      <c r="P13" s="15">
        <f t="shared" si="0"/>
        <v>688</v>
      </c>
      <c r="Q13" s="15">
        <f t="shared" si="1"/>
        <v>574</v>
      </c>
      <c r="R13" s="15"/>
      <c r="S13" s="9">
        <v>6</v>
      </c>
      <c r="T13" s="29" t="s">
        <v>152</v>
      </c>
      <c r="U13" s="15">
        <v>90</v>
      </c>
      <c r="W13" s="9">
        <v>6</v>
      </c>
      <c r="X13" s="29" t="s">
        <v>101</v>
      </c>
      <c r="Y13">
        <v>170</v>
      </c>
      <c r="AA13" s="9">
        <v>6</v>
      </c>
      <c r="AB13" s="29" t="s">
        <v>134</v>
      </c>
      <c r="AC13">
        <v>94</v>
      </c>
      <c r="AE13" s="9">
        <v>6</v>
      </c>
      <c r="AF13" s="29" t="s">
        <v>152</v>
      </c>
      <c r="AG13">
        <v>180</v>
      </c>
      <c r="AI13" s="9">
        <v>6</v>
      </c>
      <c r="AJ13" s="29" t="s">
        <v>101</v>
      </c>
      <c r="AK13">
        <v>268</v>
      </c>
      <c r="AM13" s="9">
        <v>6</v>
      </c>
      <c r="AN13" s="29" t="s">
        <v>152</v>
      </c>
      <c r="AO13">
        <v>354</v>
      </c>
      <c r="AQ13" s="9">
        <v>6</v>
      </c>
      <c r="AR13" s="29" t="s">
        <v>116</v>
      </c>
      <c r="AS13">
        <v>436</v>
      </c>
      <c r="AU13" s="9">
        <v>6</v>
      </c>
      <c r="AV13" s="29" t="s">
        <v>120</v>
      </c>
      <c r="AW13">
        <v>494</v>
      </c>
      <c r="AY13" s="9">
        <v>6</v>
      </c>
      <c r="AZ13" s="29" t="s">
        <v>157</v>
      </c>
      <c r="BA13">
        <v>574</v>
      </c>
    </row>
    <row r="14" spans="1:53" ht="12.75">
      <c r="A14" s="9">
        <v>7</v>
      </c>
      <c r="B14" s="29" t="s">
        <v>120</v>
      </c>
      <c r="C14" s="35">
        <v>306</v>
      </c>
      <c r="D14" s="39">
        <v>88</v>
      </c>
      <c r="E14" s="31">
        <v>84</v>
      </c>
      <c r="F14" s="3">
        <v>76</v>
      </c>
      <c r="G14" s="3">
        <v>56</v>
      </c>
      <c r="H14" s="31">
        <v>96</v>
      </c>
      <c r="I14" s="3">
        <v>66</v>
      </c>
      <c r="J14" s="3">
        <v>84</v>
      </c>
      <c r="K14" s="3">
        <v>50</v>
      </c>
      <c r="L14" s="3">
        <v>72</v>
      </c>
      <c r="M14" s="3"/>
      <c r="N14" s="3"/>
      <c r="O14" s="3"/>
      <c r="P14" s="15">
        <f t="shared" si="0"/>
        <v>672</v>
      </c>
      <c r="Q14" s="15">
        <f t="shared" si="1"/>
        <v>566</v>
      </c>
      <c r="R14" s="15"/>
      <c r="S14" s="9">
        <v>7</v>
      </c>
      <c r="T14" s="29" t="s">
        <v>120</v>
      </c>
      <c r="U14" s="15">
        <v>88</v>
      </c>
      <c r="W14" s="9">
        <v>7</v>
      </c>
      <c r="X14" s="29" t="s">
        <v>151</v>
      </c>
      <c r="Y14">
        <v>168</v>
      </c>
      <c r="AA14" s="9">
        <v>7</v>
      </c>
      <c r="AB14" s="29" t="s">
        <v>112</v>
      </c>
      <c r="AC14">
        <v>94</v>
      </c>
      <c r="AE14" s="9">
        <v>7</v>
      </c>
      <c r="AF14" s="29" t="s">
        <v>112</v>
      </c>
      <c r="AG14">
        <v>180</v>
      </c>
      <c r="AI14" s="9">
        <v>7</v>
      </c>
      <c r="AJ14" s="29" t="s">
        <v>106</v>
      </c>
      <c r="AK14">
        <v>268</v>
      </c>
      <c r="AM14" s="9">
        <v>7</v>
      </c>
      <c r="AN14" s="29" t="s">
        <v>106</v>
      </c>
      <c r="AO14">
        <v>350</v>
      </c>
      <c r="AQ14" s="9">
        <v>7</v>
      </c>
      <c r="AR14" s="29" t="s">
        <v>120</v>
      </c>
      <c r="AS14">
        <v>428</v>
      </c>
      <c r="AU14" s="9">
        <v>7</v>
      </c>
      <c r="AV14" s="29" t="s">
        <v>116</v>
      </c>
      <c r="AW14">
        <v>492</v>
      </c>
      <c r="AY14" s="9">
        <v>7</v>
      </c>
      <c r="AZ14" s="29" t="s">
        <v>120</v>
      </c>
      <c r="BA14">
        <v>566</v>
      </c>
    </row>
    <row r="15" spans="1:53" ht="12.75">
      <c r="A15" s="9">
        <v>8</v>
      </c>
      <c r="B15" s="29" t="s">
        <v>152</v>
      </c>
      <c r="C15" s="35">
        <v>247</v>
      </c>
      <c r="D15" s="40">
        <v>90</v>
      </c>
      <c r="E15" s="3">
        <v>39</v>
      </c>
      <c r="F15" s="3">
        <v>90</v>
      </c>
      <c r="G15" s="3">
        <v>90</v>
      </c>
      <c r="H15" s="3">
        <v>84</v>
      </c>
      <c r="I15" s="3">
        <v>60</v>
      </c>
      <c r="J15" s="3">
        <v>54</v>
      </c>
      <c r="K15" s="3">
        <v>48</v>
      </c>
      <c r="L15" s="3">
        <v>96</v>
      </c>
      <c r="M15" s="3"/>
      <c r="N15" s="3"/>
      <c r="O15" s="3"/>
      <c r="P15" s="15">
        <f t="shared" si="0"/>
        <v>651</v>
      </c>
      <c r="Q15" s="15">
        <f t="shared" si="1"/>
        <v>564</v>
      </c>
      <c r="R15" s="15"/>
      <c r="S15" s="9">
        <v>8</v>
      </c>
      <c r="T15" s="29" t="s">
        <v>117</v>
      </c>
      <c r="U15" s="15">
        <v>86</v>
      </c>
      <c r="W15" s="9">
        <v>8</v>
      </c>
      <c r="X15" s="29" t="s">
        <v>106</v>
      </c>
      <c r="Y15">
        <v>152</v>
      </c>
      <c r="AA15" s="9">
        <v>8</v>
      </c>
      <c r="AB15" s="29" t="s">
        <v>110</v>
      </c>
      <c r="AC15">
        <v>92</v>
      </c>
      <c r="AE15" s="9">
        <v>8</v>
      </c>
      <c r="AF15" s="29" t="s">
        <v>134</v>
      </c>
      <c r="AG15">
        <v>176</v>
      </c>
      <c r="AI15" s="9">
        <v>8</v>
      </c>
      <c r="AJ15" s="29" t="s">
        <v>111</v>
      </c>
      <c r="AK15">
        <v>268</v>
      </c>
      <c r="AM15" s="9">
        <v>8</v>
      </c>
      <c r="AN15" s="29" t="s">
        <v>120</v>
      </c>
      <c r="AO15">
        <v>344</v>
      </c>
      <c r="AQ15" s="9">
        <v>8</v>
      </c>
      <c r="AR15" s="29" t="s">
        <v>152</v>
      </c>
      <c r="AS15">
        <v>414</v>
      </c>
      <c r="AU15" s="9">
        <v>8</v>
      </c>
      <c r="AV15" s="29" t="s">
        <v>157</v>
      </c>
      <c r="AW15">
        <v>490</v>
      </c>
      <c r="AY15" s="9">
        <v>8</v>
      </c>
      <c r="AZ15" s="29" t="s">
        <v>152</v>
      </c>
      <c r="BA15">
        <v>564</v>
      </c>
    </row>
    <row r="16" spans="1:53" ht="12.75">
      <c r="A16" s="9">
        <v>9</v>
      </c>
      <c r="B16" s="29" t="s">
        <v>134</v>
      </c>
      <c r="C16" s="35">
        <v>155</v>
      </c>
      <c r="D16" s="39">
        <v>72</v>
      </c>
      <c r="E16" s="3">
        <v>68</v>
      </c>
      <c r="F16" s="3">
        <v>94</v>
      </c>
      <c r="G16" s="3">
        <v>82</v>
      </c>
      <c r="H16" s="31">
        <v>64</v>
      </c>
      <c r="I16" s="3">
        <v>76</v>
      </c>
      <c r="J16" s="3">
        <v>78</v>
      </c>
      <c r="K16" s="3">
        <v>82</v>
      </c>
      <c r="L16" s="3">
        <v>76</v>
      </c>
      <c r="M16" s="3"/>
      <c r="N16" s="3"/>
      <c r="O16" s="3"/>
      <c r="P16" s="15">
        <f t="shared" si="0"/>
        <v>692</v>
      </c>
      <c r="Q16" s="15">
        <f t="shared" si="1"/>
        <v>560</v>
      </c>
      <c r="R16" s="15"/>
      <c r="S16" s="9">
        <v>9</v>
      </c>
      <c r="T16" s="29" t="s">
        <v>110</v>
      </c>
      <c r="U16" s="15">
        <v>84</v>
      </c>
      <c r="W16" s="9">
        <v>9</v>
      </c>
      <c r="X16" s="29" t="s">
        <v>117</v>
      </c>
      <c r="Y16">
        <v>152</v>
      </c>
      <c r="AA16" s="9">
        <v>9</v>
      </c>
      <c r="AB16" s="29" t="s">
        <v>151</v>
      </c>
      <c r="AC16">
        <v>92</v>
      </c>
      <c r="AE16" s="9">
        <v>9</v>
      </c>
      <c r="AF16" s="29" t="s">
        <v>110</v>
      </c>
      <c r="AG16">
        <v>176</v>
      </c>
      <c r="AI16" s="9">
        <v>9</v>
      </c>
      <c r="AJ16" s="29" t="s">
        <v>110</v>
      </c>
      <c r="AK16">
        <v>266</v>
      </c>
      <c r="AM16" s="9">
        <v>9</v>
      </c>
      <c r="AN16" s="29" t="s">
        <v>112</v>
      </c>
      <c r="AO16">
        <v>336</v>
      </c>
      <c r="AQ16" s="9">
        <v>9</v>
      </c>
      <c r="AR16" s="29" t="s">
        <v>112</v>
      </c>
      <c r="AS16">
        <v>412</v>
      </c>
      <c r="AU16" s="9">
        <v>9</v>
      </c>
      <c r="AV16" s="29" t="s">
        <v>134</v>
      </c>
      <c r="AW16">
        <v>484</v>
      </c>
      <c r="AY16" s="9">
        <v>9</v>
      </c>
      <c r="AZ16" s="29" t="s">
        <v>134</v>
      </c>
      <c r="BA16">
        <v>560</v>
      </c>
    </row>
    <row r="17" spans="1:53" ht="12.75">
      <c r="A17" s="9">
        <v>10</v>
      </c>
      <c r="B17" s="29" t="s">
        <v>116</v>
      </c>
      <c r="C17" s="35">
        <v>634</v>
      </c>
      <c r="D17" s="40">
        <v>96</v>
      </c>
      <c r="E17" s="3">
        <v>98</v>
      </c>
      <c r="F17" s="3">
        <v>96</v>
      </c>
      <c r="G17" s="3">
        <v>42</v>
      </c>
      <c r="H17" s="3">
        <v>76</v>
      </c>
      <c r="I17" s="3">
        <v>70</v>
      </c>
      <c r="J17" s="3">
        <v>48</v>
      </c>
      <c r="K17" s="3">
        <v>56</v>
      </c>
      <c r="L17" s="3">
        <v>60</v>
      </c>
      <c r="M17" s="3"/>
      <c r="N17" s="3"/>
      <c r="O17" s="3"/>
      <c r="P17" s="15">
        <f t="shared" si="0"/>
        <v>642</v>
      </c>
      <c r="Q17" s="15">
        <f t="shared" si="1"/>
        <v>552</v>
      </c>
      <c r="R17" s="15"/>
      <c r="S17" s="9">
        <v>10</v>
      </c>
      <c r="T17" s="29" t="s">
        <v>105</v>
      </c>
      <c r="U17" s="15">
        <v>82</v>
      </c>
      <c r="W17" s="9">
        <v>10</v>
      </c>
      <c r="X17" s="29" t="s">
        <v>135</v>
      </c>
      <c r="Y17">
        <v>150</v>
      </c>
      <c r="AA17" s="9">
        <v>10</v>
      </c>
      <c r="AB17" s="29" t="s">
        <v>101</v>
      </c>
      <c r="AC17">
        <v>90</v>
      </c>
      <c r="AE17" s="9">
        <v>10</v>
      </c>
      <c r="AF17" s="29" t="s">
        <v>111</v>
      </c>
      <c r="AG17">
        <v>176</v>
      </c>
      <c r="AI17" s="9">
        <v>10</v>
      </c>
      <c r="AJ17" s="29" t="s">
        <v>112</v>
      </c>
      <c r="AK17">
        <v>258</v>
      </c>
      <c r="AM17" s="9">
        <v>10</v>
      </c>
      <c r="AN17" s="29" t="s">
        <v>105</v>
      </c>
      <c r="AO17">
        <v>328</v>
      </c>
      <c r="AQ17" s="9">
        <v>10</v>
      </c>
      <c r="AR17" s="29" t="s">
        <v>134</v>
      </c>
      <c r="AS17">
        <v>402</v>
      </c>
      <c r="AU17" s="9">
        <v>10</v>
      </c>
      <c r="AV17" s="29" t="s">
        <v>112</v>
      </c>
      <c r="AW17">
        <v>484</v>
      </c>
      <c r="AY17" s="9">
        <v>10</v>
      </c>
      <c r="AZ17" s="29" t="s">
        <v>116</v>
      </c>
      <c r="BA17">
        <v>552</v>
      </c>
    </row>
    <row r="18" spans="1:53" ht="12.75">
      <c r="A18" s="9">
        <v>11</v>
      </c>
      <c r="B18" s="29" t="s">
        <v>112</v>
      </c>
      <c r="C18" s="35">
        <v>75</v>
      </c>
      <c r="D18" s="40">
        <v>78</v>
      </c>
      <c r="E18" s="3">
        <v>94</v>
      </c>
      <c r="F18" s="3">
        <v>78</v>
      </c>
      <c r="G18" s="3">
        <v>86</v>
      </c>
      <c r="H18" s="3">
        <v>10</v>
      </c>
      <c r="I18" s="3">
        <v>68</v>
      </c>
      <c r="J18" s="3">
        <v>76</v>
      </c>
      <c r="K18" s="3">
        <v>72</v>
      </c>
      <c r="L18" s="3">
        <v>0</v>
      </c>
      <c r="M18" s="3"/>
      <c r="N18" s="3"/>
      <c r="O18" s="3"/>
      <c r="P18" s="15">
        <f t="shared" si="0"/>
        <v>562</v>
      </c>
      <c r="Q18" s="15">
        <f t="shared" si="1"/>
        <v>552</v>
      </c>
      <c r="R18" s="15"/>
      <c r="S18" s="9">
        <v>11</v>
      </c>
      <c r="T18" s="29" t="s">
        <v>101</v>
      </c>
      <c r="U18" s="15">
        <v>80</v>
      </c>
      <c r="W18" s="9">
        <v>11</v>
      </c>
      <c r="X18" s="29" t="s">
        <v>148</v>
      </c>
      <c r="Y18">
        <v>150</v>
      </c>
      <c r="AA18" s="9">
        <v>11</v>
      </c>
      <c r="AB18" s="29" t="s">
        <v>152</v>
      </c>
      <c r="AC18">
        <v>90</v>
      </c>
      <c r="AE18" s="9">
        <v>11</v>
      </c>
      <c r="AF18" s="29" t="s">
        <v>120</v>
      </c>
      <c r="AG18">
        <v>172</v>
      </c>
      <c r="AI18" s="9">
        <v>11</v>
      </c>
      <c r="AJ18" s="29" t="s">
        <v>134</v>
      </c>
      <c r="AK18">
        <v>248</v>
      </c>
      <c r="AM18" s="9">
        <v>11</v>
      </c>
      <c r="AN18" s="29" t="s">
        <v>110</v>
      </c>
      <c r="AO18">
        <v>328</v>
      </c>
      <c r="AQ18" s="9">
        <v>11</v>
      </c>
      <c r="AR18" s="29" t="s">
        <v>157</v>
      </c>
      <c r="AS18">
        <v>402</v>
      </c>
      <c r="AU18" s="9">
        <v>11</v>
      </c>
      <c r="AV18" s="29" t="s">
        <v>152</v>
      </c>
      <c r="AW18">
        <v>468</v>
      </c>
      <c r="AY18" s="9">
        <v>11</v>
      </c>
      <c r="AZ18" s="29" t="s">
        <v>112</v>
      </c>
      <c r="BA18">
        <v>552</v>
      </c>
    </row>
    <row r="19" spans="1:53" ht="12.75">
      <c r="A19" s="9">
        <v>12</v>
      </c>
      <c r="B19" s="29" t="s">
        <v>110</v>
      </c>
      <c r="C19" s="35">
        <v>183</v>
      </c>
      <c r="D19" s="40">
        <v>84</v>
      </c>
      <c r="E19" s="3">
        <v>62</v>
      </c>
      <c r="F19" s="3">
        <v>92</v>
      </c>
      <c r="G19" s="3">
        <v>28</v>
      </c>
      <c r="H19" s="3">
        <v>90</v>
      </c>
      <c r="I19" s="3">
        <v>50</v>
      </c>
      <c r="J19" s="3">
        <v>66</v>
      </c>
      <c r="K19" s="3">
        <v>44</v>
      </c>
      <c r="L19" s="3">
        <v>64</v>
      </c>
      <c r="M19" s="3"/>
      <c r="N19" s="3"/>
      <c r="O19" s="3"/>
      <c r="P19" s="15">
        <f t="shared" si="0"/>
        <v>580</v>
      </c>
      <c r="Q19" s="15">
        <f t="shared" si="1"/>
        <v>508</v>
      </c>
      <c r="R19" s="15"/>
      <c r="S19" s="9">
        <v>12</v>
      </c>
      <c r="T19" s="29" t="s">
        <v>112</v>
      </c>
      <c r="U19" s="15">
        <v>78</v>
      </c>
      <c r="W19" s="9">
        <v>12</v>
      </c>
      <c r="X19" s="29" t="s">
        <v>110</v>
      </c>
      <c r="Y19">
        <v>146</v>
      </c>
      <c r="AA19" s="9">
        <v>12</v>
      </c>
      <c r="AB19" s="29" t="s">
        <v>120</v>
      </c>
      <c r="AC19">
        <v>88</v>
      </c>
      <c r="AE19" s="9">
        <v>12</v>
      </c>
      <c r="AF19" s="29" t="s">
        <v>101</v>
      </c>
      <c r="AG19">
        <v>170</v>
      </c>
      <c r="AI19" s="9">
        <v>12</v>
      </c>
      <c r="AJ19" s="29" t="s">
        <v>135</v>
      </c>
      <c r="AK19">
        <v>244</v>
      </c>
      <c r="AM19" s="9">
        <v>12</v>
      </c>
      <c r="AN19" s="29" t="s">
        <v>134</v>
      </c>
      <c r="AO19">
        <v>324</v>
      </c>
      <c r="AQ19" s="9">
        <v>12</v>
      </c>
      <c r="AR19" s="29" t="s">
        <v>105</v>
      </c>
      <c r="AS19">
        <v>402</v>
      </c>
      <c r="AU19" s="9">
        <v>12</v>
      </c>
      <c r="AV19" s="29" t="s">
        <v>105</v>
      </c>
      <c r="AW19">
        <v>464</v>
      </c>
      <c r="AY19" s="9">
        <v>12</v>
      </c>
      <c r="AZ19" s="29" t="s">
        <v>110</v>
      </c>
      <c r="BA19">
        <v>508</v>
      </c>
    </row>
    <row r="20" spans="1:53" ht="12.75">
      <c r="A20" s="9">
        <v>13</v>
      </c>
      <c r="B20" s="29" t="s">
        <v>105</v>
      </c>
      <c r="C20" s="35">
        <v>40</v>
      </c>
      <c r="D20" s="39">
        <v>82</v>
      </c>
      <c r="E20" s="3">
        <v>20</v>
      </c>
      <c r="F20" s="3">
        <v>80</v>
      </c>
      <c r="G20" s="3">
        <v>44</v>
      </c>
      <c r="H20" s="3">
        <v>78</v>
      </c>
      <c r="I20" s="3">
        <v>88</v>
      </c>
      <c r="J20" s="3">
        <v>74</v>
      </c>
      <c r="K20" s="3">
        <v>62</v>
      </c>
      <c r="L20" s="3">
        <v>0</v>
      </c>
      <c r="M20" s="3"/>
      <c r="N20" s="3"/>
      <c r="O20" s="3"/>
      <c r="P20" s="15">
        <f t="shared" si="0"/>
        <v>528</v>
      </c>
      <c r="Q20" s="15">
        <f t="shared" si="1"/>
        <v>508</v>
      </c>
      <c r="R20" s="15"/>
      <c r="S20" s="9">
        <v>12</v>
      </c>
      <c r="T20" s="29" t="s">
        <v>113</v>
      </c>
      <c r="U20" s="15">
        <v>76</v>
      </c>
      <c r="W20" s="9">
        <v>12</v>
      </c>
      <c r="X20" s="29" t="s">
        <v>134</v>
      </c>
      <c r="Y20">
        <v>140</v>
      </c>
      <c r="AA20" s="9">
        <v>12</v>
      </c>
      <c r="AB20" s="29" t="s">
        <v>106</v>
      </c>
      <c r="AC20">
        <v>88</v>
      </c>
      <c r="AE20" s="9">
        <v>12</v>
      </c>
      <c r="AF20" s="29" t="s">
        <v>151</v>
      </c>
      <c r="AG20">
        <v>168</v>
      </c>
      <c r="AI20" s="9">
        <v>13</v>
      </c>
      <c r="AJ20" s="29" t="s">
        <v>151</v>
      </c>
      <c r="AK20">
        <v>242</v>
      </c>
      <c r="AM20" s="9">
        <v>13</v>
      </c>
      <c r="AN20" s="29" t="s">
        <v>133</v>
      </c>
      <c r="AO20">
        <v>320</v>
      </c>
      <c r="AQ20" s="9">
        <v>13</v>
      </c>
      <c r="AR20" s="29" t="s">
        <v>110</v>
      </c>
      <c r="AS20">
        <v>394</v>
      </c>
      <c r="AU20" s="9">
        <v>13</v>
      </c>
      <c r="AV20" s="29" t="s">
        <v>110</v>
      </c>
      <c r="AW20">
        <v>444</v>
      </c>
      <c r="AY20" s="9">
        <v>13</v>
      </c>
      <c r="AZ20" s="29" t="s">
        <v>105</v>
      </c>
      <c r="BA20">
        <v>508</v>
      </c>
    </row>
    <row r="21" spans="1:53" ht="12.75">
      <c r="A21" s="9">
        <v>14</v>
      </c>
      <c r="B21" s="29" t="s">
        <v>148</v>
      </c>
      <c r="C21" s="35">
        <v>37</v>
      </c>
      <c r="D21" s="40">
        <v>64</v>
      </c>
      <c r="E21" s="3">
        <v>86</v>
      </c>
      <c r="F21" s="3">
        <v>62</v>
      </c>
      <c r="G21" s="3">
        <v>54</v>
      </c>
      <c r="H21" s="31">
        <v>0</v>
      </c>
      <c r="I21" s="3">
        <v>0</v>
      </c>
      <c r="J21" s="3">
        <v>70</v>
      </c>
      <c r="K21" s="3">
        <v>92</v>
      </c>
      <c r="L21" s="3">
        <v>74</v>
      </c>
      <c r="M21" s="3"/>
      <c r="N21" s="3"/>
      <c r="O21" s="3"/>
      <c r="P21" s="15">
        <f t="shared" si="0"/>
        <v>502</v>
      </c>
      <c r="Q21" s="15">
        <f t="shared" si="1"/>
        <v>502</v>
      </c>
      <c r="R21" s="15"/>
      <c r="S21" s="9">
        <v>14</v>
      </c>
      <c r="T21" s="29" t="s">
        <v>125</v>
      </c>
      <c r="U21" s="15">
        <v>74</v>
      </c>
      <c r="W21" s="9">
        <v>14</v>
      </c>
      <c r="X21" s="29" t="s">
        <v>111</v>
      </c>
      <c r="Y21">
        <v>138</v>
      </c>
      <c r="AA21" s="9">
        <v>14</v>
      </c>
      <c r="AB21" s="29" t="s">
        <v>121</v>
      </c>
      <c r="AC21">
        <v>88</v>
      </c>
      <c r="AE21" s="9">
        <v>14</v>
      </c>
      <c r="AF21" s="29" t="s">
        <v>105</v>
      </c>
      <c r="AG21">
        <v>162</v>
      </c>
      <c r="AI21" s="9">
        <v>14</v>
      </c>
      <c r="AJ21" s="29" t="s">
        <v>105</v>
      </c>
      <c r="AK21">
        <v>240</v>
      </c>
      <c r="AM21" s="9">
        <v>14</v>
      </c>
      <c r="AN21" s="29" t="s">
        <v>157</v>
      </c>
      <c r="AO21">
        <v>310</v>
      </c>
      <c r="AQ21" s="9">
        <v>14</v>
      </c>
      <c r="AR21" s="29" t="s">
        <v>135</v>
      </c>
      <c r="AS21">
        <v>360</v>
      </c>
      <c r="AU21" s="9">
        <v>14</v>
      </c>
      <c r="AV21" s="29" t="s">
        <v>97</v>
      </c>
      <c r="AW21">
        <v>442</v>
      </c>
      <c r="AY21" s="9">
        <v>14</v>
      </c>
      <c r="AZ21" s="29" t="s">
        <v>148</v>
      </c>
      <c r="BA21">
        <v>502</v>
      </c>
    </row>
    <row r="22" spans="1:53" ht="12.75">
      <c r="A22" s="9">
        <v>15</v>
      </c>
      <c r="B22" s="29" t="s">
        <v>117</v>
      </c>
      <c r="C22" s="35">
        <v>321</v>
      </c>
      <c r="D22" s="40">
        <v>86</v>
      </c>
      <c r="E22" s="31">
        <v>66</v>
      </c>
      <c r="F22" s="3">
        <v>30</v>
      </c>
      <c r="G22" s="3">
        <v>26</v>
      </c>
      <c r="H22" s="3">
        <v>66</v>
      </c>
      <c r="I22" s="3">
        <v>84</v>
      </c>
      <c r="J22" s="3">
        <v>52</v>
      </c>
      <c r="K22" s="3">
        <v>80</v>
      </c>
      <c r="L22" s="3">
        <v>42</v>
      </c>
      <c r="M22" s="3"/>
      <c r="N22" s="3"/>
      <c r="O22" s="3"/>
      <c r="P22" s="15">
        <f t="shared" si="0"/>
        <v>532</v>
      </c>
      <c r="Q22" s="15">
        <f t="shared" si="1"/>
        <v>476</v>
      </c>
      <c r="R22" s="15"/>
      <c r="S22" s="9">
        <v>15</v>
      </c>
      <c r="T22" s="29" t="s">
        <v>134</v>
      </c>
      <c r="U22" s="15">
        <v>72</v>
      </c>
      <c r="W22" s="9">
        <v>15</v>
      </c>
      <c r="X22" s="29" t="s">
        <v>133</v>
      </c>
      <c r="Y22">
        <v>132</v>
      </c>
      <c r="AA22" s="9">
        <v>15</v>
      </c>
      <c r="AB22" s="29" t="s">
        <v>148</v>
      </c>
      <c r="AC22">
        <v>86</v>
      </c>
      <c r="AE22" s="9">
        <v>15</v>
      </c>
      <c r="AF22" s="29" t="s">
        <v>117</v>
      </c>
      <c r="AG22">
        <v>152</v>
      </c>
      <c r="AI22" s="9">
        <v>15</v>
      </c>
      <c r="AJ22" s="29" t="s">
        <v>157</v>
      </c>
      <c r="AK22">
        <v>232</v>
      </c>
      <c r="AM22" s="9">
        <v>15</v>
      </c>
      <c r="AN22" s="29" t="s">
        <v>151</v>
      </c>
      <c r="AO22">
        <v>310</v>
      </c>
      <c r="AQ22" s="9">
        <v>16</v>
      </c>
      <c r="AR22" s="29" t="s">
        <v>97</v>
      </c>
      <c r="AS22">
        <v>356</v>
      </c>
      <c r="AU22" s="9">
        <v>15</v>
      </c>
      <c r="AV22" s="29" t="s">
        <v>117</v>
      </c>
      <c r="AW22">
        <v>434</v>
      </c>
      <c r="AY22" s="9">
        <v>15</v>
      </c>
      <c r="AZ22" s="29" t="s">
        <v>117</v>
      </c>
      <c r="BA22">
        <v>476</v>
      </c>
    </row>
    <row r="23" spans="1:53" ht="12.75">
      <c r="A23" s="9">
        <v>16</v>
      </c>
      <c r="B23" s="29" t="s">
        <v>151</v>
      </c>
      <c r="C23" s="35">
        <v>80</v>
      </c>
      <c r="D23" s="40">
        <v>92</v>
      </c>
      <c r="E23" s="3">
        <v>76</v>
      </c>
      <c r="F23" s="3">
        <v>68</v>
      </c>
      <c r="G23" s="3">
        <v>10</v>
      </c>
      <c r="H23" s="3">
        <v>74</v>
      </c>
      <c r="I23" s="3">
        <v>0</v>
      </c>
      <c r="J23" s="3">
        <v>36</v>
      </c>
      <c r="K23" s="3">
        <v>52</v>
      </c>
      <c r="L23" s="3">
        <v>78</v>
      </c>
      <c r="M23" s="3"/>
      <c r="N23" s="3"/>
      <c r="O23" s="3"/>
      <c r="P23" s="15">
        <f t="shared" si="0"/>
        <v>486</v>
      </c>
      <c r="Q23" s="15">
        <f t="shared" si="1"/>
        <v>476</v>
      </c>
      <c r="R23" s="15"/>
      <c r="S23" s="9">
        <v>16</v>
      </c>
      <c r="T23" s="29" t="s">
        <v>106</v>
      </c>
      <c r="U23" s="15">
        <v>70</v>
      </c>
      <c r="W23" s="9">
        <v>16</v>
      </c>
      <c r="X23" s="29" t="s">
        <v>100</v>
      </c>
      <c r="Y23">
        <v>132</v>
      </c>
      <c r="AA23" s="9">
        <v>16</v>
      </c>
      <c r="AB23" s="29" t="s">
        <v>117</v>
      </c>
      <c r="AC23">
        <v>86</v>
      </c>
      <c r="AE23" s="9">
        <v>16</v>
      </c>
      <c r="AF23" s="29" t="s">
        <v>135</v>
      </c>
      <c r="AG23">
        <v>150</v>
      </c>
      <c r="AI23" s="9">
        <v>16</v>
      </c>
      <c r="AJ23" s="29" t="s">
        <v>133</v>
      </c>
      <c r="AK23">
        <v>220</v>
      </c>
      <c r="AM23" s="9">
        <v>16</v>
      </c>
      <c r="AN23" s="29" t="s">
        <v>135</v>
      </c>
      <c r="AO23">
        <v>302</v>
      </c>
      <c r="AQ23" s="9">
        <v>15</v>
      </c>
      <c r="AR23" s="29" t="s">
        <v>133</v>
      </c>
      <c r="AS23">
        <v>356</v>
      </c>
      <c r="AU23" s="9">
        <v>16</v>
      </c>
      <c r="AV23" s="29" t="s">
        <v>148</v>
      </c>
      <c r="AW23">
        <v>428</v>
      </c>
      <c r="AY23" s="9">
        <v>16</v>
      </c>
      <c r="AZ23" s="29" t="s">
        <v>151</v>
      </c>
      <c r="BA23">
        <v>476</v>
      </c>
    </row>
    <row r="24" spans="1:53" ht="12.75">
      <c r="A24" s="9">
        <v>17</v>
      </c>
      <c r="B24" s="29" t="s">
        <v>97</v>
      </c>
      <c r="C24" s="35">
        <v>29</v>
      </c>
      <c r="D24" s="39">
        <v>40</v>
      </c>
      <c r="E24" s="3">
        <v>0</v>
      </c>
      <c r="F24" s="3">
        <v>22</v>
      </c>
      <c r="G24" s="3">
        <v>66</v>
      </c>
      <c r="H24" s="3">
        <v>58</v>
      </c>
      <c r="I24" s="3">
        <v>96</v>
      </c>
      <c r="J24" s="3">
        <v>96</v>
      </c>
      <c r="K24" s="3">
        <v>86</v>
      </c>
      <c r="L24" s="3">
        <v>0</v>
      </c>
      <c r="M24" s="3"/>
      <c r="N24" s="3"/>
      <c r="O24" s="3"/>
      <c r="P24" s="15">
        <f t="shared" si="0"/>
        <v>464</v>
      </c>
      <c r="Q24" s="15">
        <f t="shared" si="1"/>
        <v>464</v>
      </c>
      <c r="R24" s="15"/>
      <c r="S24" s="9">
        <v>17</v>
      </c>
      <c r="T24" s="29" t="s">
        <v>111</v>
      </c>
      <c r="U24" s="15">
        <v>68</v>
      </c>
      <c r="W24" s="9">
        <v>17</v>
      </c>
      <c r="X24" s="29" t="s">
        <v>139</v>
      </c>
      <c r="Y24">
        <v>132</v>
      </c>
      <c r="AA24" s="9">
        <v>17</v>
      </c>
      <c r="AB24" s="29" t="s">
        <v>154</v>
      </c>
      <c r="AC24">
        <v>86</v>
      </c>
      <c r="AE24" s="9">
        <v>17</v>
      </c>
      <c r="AF24" s="29" t="s">
        <v>157</v>
      </c>
      <c r="AG24">
        <v>150</v>
      </c>
      <c r="AI24" s="9">
        <v>17</v>
      </c>
      <c r="AJ24" s="29" t="s">
        <v>117</v>
      </c>
      <c r="AK24">
        <v>218</v>
      </c>
      <c r="AM24" s="9">
        <v>17</v>
      </c>
      <c r="AN24" s="29" t="s">
        <v>117</v>
      </c>
      <c r="AO24">
        <v>302</v>
      </c>
      <c r="AQ24" s="9">
        <v>17</v>
      </c>
      <c r="AR24" s="29" t="s">
        <v>117</v>
      </c>
      <c r="AS24">
        <v>354</v>
      </c>
      <c r="AU24" s="9">
        <v>17</v>
      </c>
      <c r="AV24" s="29" t="s">
        <v>135</v>
      </c>
      <c r="AW24">
        <v>418</v>
      </c>
      <c r="AY24" s="9">
        <v>17</v>
      </c>
      <c r="AZ24" s="29" t="s">
        <v>97</v>
      </c>
      <c r="BA24">
        <v>464</v>
      </c>
    </row>
    <row r="25" spans="1:53" ht="12.75">
      <c r="A25" s="9">
        <v>18</v>
      </c>
      <c r="B25" s="29" t="s">
        <v>146</v>
      </c>
      <c r="C25" s="35">
        <v>66</v>
      </c>
      <c r="D25" s="39">
        <v>44</v>
      </c>
      <c r="E25" s="31">
        <v>35</v>
      </c>
      <c r="F25" s="3">
        <v>49</v>
      </c>
      <c r="G25" s="3">
        <v>84</v>
      </c>
      <c r="H25" s="3">
        <v>60</v>
      </c>
      <c r="I25" s="3">
        <v>92</v>
      </c>
      <c r="J25" s="3">
        <v>50</v>
      </c>
      <c r="K25" s="3">
        <v>38</v>
      </c>
      <c r="L25" s="3">
        <v>80</v>
      </c>
      <c r="M25" s="3"/>
      <c r="N25" s="3"/>
      <c r="O25" s="3"/>
      <c r="P25" s="15">
        <f t="shared" si="0"/>
        <v>532</v>
      </c>
      <c r="Q25" s="15">
        <f t="shared" si="1"/>
        <v>459</v>
      </c>
      <c r="R25" s="15"/>
      <c r="S25" s="9">
        <v>18</v>
      </c>
      <c r="T25" s="29" t="s">
        <v>164</v>
      </c>
      <c r="U25" s="15">
        <v>66</v>
      </c>
      <c r="W25" s="9">
        <v>18</v>
      </c>
      <c r="X25" s="29" t="s">
        <v>157</v>
      </c>
      <c r="Y25">
        <v>130</v>
      </c>
      <c r="AA25" s="9">
        <v>18</v>
      </c>
      <c r="AB25" s="29" t="s">
        <v>132</v>
      </c>
      <c r="AC25">
        <v>84</v>
      </c>
      <c r="AE25" s="9">
        <v>18</v>
      </c>
      <c r="AF25" s="29" t="s">
        <v>148</v>
      </c>
      <c r="AG25">
        <v>150</v>
      </c>
      <c r="AI25" s="9">
        <v>18</v>
      </c>
      <c r="AJ25" s="29" t="s">
        <v>148</v>
      </c>
      <c r="AK25">
        <v>212</v>
      </c>
      <c r="AM25" s="9">
        <v>18</v>
      </c>
      <c r="AN25" s="29" t="s">
        <v>146</v>
      </c>
      <c r="AO25">
        <v>285</v>
      </c>
      <c r="AQ25" s="9">
        <v>18</v>
      </c>
      <c r="AR25" s="29" t="s">
        <v>164</v>
      </c>
      <c r="AS25">
        <v>346</v>
      </c>
      <c r="AU25" s="9">
        <v>18</v>
      </c>
      <c r="AV25" s="29" t="s">
        <v>164</v>
      </c>
      <c r="AW25">
        <v>398</v>
      </c>
      <c r="AY25" s="9">
        <v>18</v>
      </c>
      <c r="AZ25" s="29" t="s">
        <v>146</v>
      </c>
      <c r="BA25">
        <v>459</v>
      </c>
    </row>
    <row r="26" spans="1:53" ht="12.75">
      <c r="A26" s="9">
        <v>19</v>
      </c>
      <c r="B26" s="29" t="s">
        <v>164</v>
      </c>
      <c r="C26" s="35">
        <v>97</v>
      </c>
      <c r="D26" s="39">
        <v>66</v>
      </c>
      <c r="E26" s="3">
        <v>52</v>
      </c>
      <c r="F26" s="3">
        <v>52</v>
      </c>
      <c r="G26" s="3">
        <v>68</v>
      </c>
      <c r="H26" s="3">
        <v>70</v>
      </c>
      <c r="I26" s="3">
        <v>46</v>
      </c>
      <c r="J26" s="3">
        <v>90</v>
      </c>
      <c r="K26" s="3">
        <v>30</v>
      </c>
      <c r="L26" s="3">
        <v>44</v>
      </c>
      <c r="M26" s="3"/>
      <c r="N26" s="3"/>
      <c r="O26" s="3"/>
      <c r="P26" s="15">
        <f t="shared" si="0"/>
        <v>518</v>
      </c>
      <c r="Q26" s="15">
        <f t="shared" si="1"/>
        <v>444</v>
      </c>
      <c r="R26" s="15"/>
      <c r="S26" s="9">
        <v>19</v>
      </c>
      <c r="T26" s="29" t="s">
        <v>148</v>
      </c>
      <c r="U26" s="15">
        <v>64</v>
      </c>
      <c r="W26" s="9">
        <v>19</v>
      </c>
      <c r="X26" s="29" t="s">
        <v>152</v>
      </c>
      <c r="Y26">
        <v>129</v>
      </c>
      <c r="AA26" s="9">
        <v>19</v>
      </c>
      <c r="AB26" s="29" t="s">
        <v>105</v>
      </c>
      <c r="AC26">
        <v>82</v>
      </c>
      <c r="AE26" s="9">
        <v>19</v>
      </c>
      <c r="AF26" s="29" t="s">
        <v>132</v>
      </c>
      <c r="AG26">
        <v>148</v>
      </c>
      <c r="AI26" s="9">
        <v>19</v>
      </c>
      <c r="AJ26" s="29" t="s">
        <v>132</v>
      </c>
      <c r="AK26">
        <v>210</v>
      </c>
      <c r="AM26" s="9">
        <v>19</v>
      </c>
      <c r="AN26" s="29" t="s">
        <v>132</v>
      </c>
      <c r="AO26">
        <v>268</v>
      </c>
      <c r="AQ26" s="9">
        <v>19</v>
      </c>
      <c r="AR26" s="29" t="s">
        <v>151</v>
      </c>
      <c r="AS26">
        <v>346</v>
      </c>
      <c r="AU26" s="9">
        <v>19</v>
      </c>
      <c r="AV26" s="29" t="s">
        <v>151</v>
      </c>
      <c r="AW26">
        <v>398</v>
      </c>
      <c r="AY26" s="9">
        <v>19</v>
      </c>
      <c r="AZ26" s="29" t="s">
        <v>164</v>
      </c>
      <c r="BA26">
        <v>444</v>
      </c>
    </row>
    <row r="27" spans="1:53" ht="12.75">
      <c r="A27" s="9">
        <v>20</v>
      </c>
      <c r="B27" s="29" t="s">
        <v>135</v>
      </c>
      <c r="C27" s="35">
        <v>317</v>
      </c>
      <c r="D27" s="39">
        <v>100</v>
      </c>
      <c r="E27" s="3">
        <v>50</v>
      </c>
      <c r="F27" s="3">
        <v>24</v>
      </c>
      <c r="G27" s="3">
        <v>20</v>
      </c>
      <c r="H27" s="3">
        <v>94</v>
      </c>
      <c r="I27" s="3">
        <v>58</v>
      </c>
      <c r="J27" s="3">
        <v>58</v>
      </c>
      <c r="K27" s="3">
        <v>58</v>
      </c>
      <c r="L27" s="3">
        <v>26</v>
      </c>
      <c r="M27" s="3"/>
      <c r="N27" s="3"/>
      <c r="O27" s="3"/>
      <c r="P27" s="15">
        <f t="shared" si="0"/>
        <v>488</v>
      </c>
      <c r="Q27" s="15">
        <f t="shared" si="1"/>
        <v>444</v>
      </c>
      <c r="R27" s="15"/>
      <c r="S27" s="9">
        <v>20</v>
      </c>
      <c r="T27" s="29" t="s">
        <v>102</v>
      </c>
      <c r="U27" s="15">
        <v>62</v>
      </c>
      <c r="W27" s="9">
        <v>20</v>
      </c>
      <c r="X27" s="29" t="s">
        <v>98</v>
      </c>
      <c r="Y27">
        <v>126</v>
      </c>
      <c r="AA27" s="9">
        <v>20</v>
      </c>
      <c r="AB27" s="29" t="s">
        <v>111</v>
      </c>
      <c r="AC27">
        <v>82</v>
      </c>
      <c r="AE27" s="9">
        <v>20</v>
      </c>
      <c r="AF27" s="29" t="s">
        <v>107</v>
      </c>
      <c r="AG27">
        <v>140</v>
      </c>
      <c r="AI27" s="9">
        <v>20</v>
      </c>
      <c r="AJ27" s="29" t="s">
        <v>164</v>
      </c>
      <c r="AK27">
        <v>204</v>
      </c>
      <c r="AM27" s="9">
        <v>20</v>
      </c>
      <c r="AN27" s="29" t="s">
        <v>148</v>
      </c>
      <c r="AO27">
        <v>266</v>
      </c>
      <c r="AQ27" s="9">
        <v>20</v>
      </c>
      <c r="AR27" s="29" t="s">
        <v>148</v>
      </c>
      <c r="AS27">
        <v>336</v>
      </c>
      <c r="AU27" s="9">
        <v>20</v>
      </c>
      <c r="AV27" s="29" t="s">
        <v>115</v>
      </c>
      <c r="AW27">
        <v>384</v>
      </c>
      <c r="AY27" s="9">
        <v>20</v>
      </c>
      <c r="AZ27" s="29" t="s">
        <v>135</v>
      </c>
      <c r="BA27">
        <v>444</v>
      </c>
    </row>
    <row r="28" spans="1:53" ht="12.75">
      <c r="A28" s="9">
        <v>21</v>
      </c>
      <c r="B28" s="29" t="s">
        <v>115</v>
      </c>
      <c r="C28" s="35">
        <v>256</v>
      </c>
      <c r="D28" s="40">
        <v>42</v>
      </c>
      <c r="E28" s="3">
        <v>39</v>
      </c>
      <c r="F28" s="3">
        <v>56</v>
      </c>
      <c r="G28" s="3">
        <v>72</v>
      </c>
      <c r="H28" s="31">
        <v>48</v>
      </c>
      <c r="I28" s="3">
        <v>72</v>
      </c>
      <c r="J28" s="3">
        <v>60</v>
      </c>
      <c r="K28" s="3">
        <v>76</v>
      </c>
      <c r="L28" s="3">
        <v>54</v>
      </c>
      <c r="M28" s="3"/>
      <c r="N28" s="3"/>
      <c r="O28" s="3"/>
      <c r="P28" s="15">
        <f t="shared" si="0"/>
        <v>519</v>
      </c>
      <c r="Q28" s="15">
        <f t="shared" si="1"/>
        <v>438</v>
      </c>
      <c r="R28" s="15"/>
      <c r="S28" s="9">
        <v>21</v>
      </c>
      <c r="T28" s="29" t="s">
        <v>139</v>
      </c>
      <c r="U28" s="15">
        <v>60</v>
      </c>
      <c r="W28" s="9">
        <v>21</v>
      </c>
      <c r="X28" s="29" t="s">
        <v>132</v>
      </c>
      <c r="Y28">
        <v>122</v>
      </c>
      <c r="AA28" s="9">
        <v>21</v>
      </c>
      <c r="AB28" s="29" t="s">
        <v>157</v>
      </c>
      <c r="AC28">
        <v>80</v>
      </c>
      <c r="AE28" s="9">
        <v>21</v>
      </c>
      <c r="AF28" s="29" t="s">
        <v>164</v>
      </c>
      <c r="AG28">
        <v>134</v>
      </c>
      <c r="AI28" s="9">
        <v>21</v>
      </c>
      <c r="AJ28" s="29" t="s">
        <v>146</v>
      </c>
      <c r="AK28">
        <v>193</v>
      </c>
      <c r="AM28" s="9">
        <v>21</v>
      </c>
      <c r="AN28" s="29" t="s">
        <v>97</v>
      </c>
      <c r="AO28">
        <v>260</v>
      </c>
      <c r="AQ28" s="9">
        <v>21</v>
      </c>
      <c r="AR28" s="29" t="s">
        <v>146</v>
      </c>
      <c r="AS28">
        <v>335</v>
      </c>
      <c r="AU28" s="9">
        <v>21</v>
      </c>
      <c r="AV28" s="29" t="s">
        <v>146</v>
      </c>
      <c r="AW28">
        <v>379</v>
      </c>
      <c r="AY28" s="9">
        <v>21</v>
      </c>
      <c r="AZ28" s="29" t="s">
        <v>115</v>
      </c>
      <c r="BA28">
        <v>438</v>
      </c>
    </row>
    <row r="29" spans="1:53" ht="12.75">
      <c r="A29" s="9">
        <v>22</v>
      </c>
      <c r="B29" s="29" t="s">
        <v>121</v>
      </c>
      <c r="C29" s="35">
        <v>50</v>
      </c>
      <c r="D29" s="40">
        <v>18</v>
      </c>
      <c r="E29" s="3">
        <v>88</v>
      </c>
      <c r="F29" s="3">
        <v>36</v>
      </c>
      <c r="G29" s="3">
        <v>12</v>
      </c>
      <c r="H29" s="3">
        <v>38</v>
      </c>
      <c r="I29" s="3">
        <v>0</v>
      </c>
      <c r="J29" s="3">
        <v>80</v>
      </c>
      <c r="K29" s="3">
        <v>65</v>
      </c>
      <c r="L29" s="3">
        <v>88</v>
      </c>
      <c r="M29" s="3"/>
      <c r="N29" s="3"/>
      <c r="O29" s="3"/>
      <c r="P29" s="15">
        <f t="shared" si="0"/>
        <v>425</v>
      </c>
      <c r="Q29" s="15">
        <f t="shared" si="1"/>
        <v>413</v>
      </c>
      <c r="R29" s="15"/>
      <c r="S29" s="9">
        <v>22</v>
      </c>
      <c r="T29" s="29" t="s">
        <v>132</v>
      </c>
      <c r="U29" s="15">
        <v>58</v>
      </c>
      <c r="W29" s="9">
        <v>22</v>
      </c>
      <c r="X29" s="29" t="s">
        <v>113</v>
      </c>
      <c r="Y29">
        <v>120</v>
      </c>
      <c r="AA29" s="9">
        <v>22</v>
      </c>
      <c r="AB29" s="29" t="s">
        <v>100</v>
      </c>
      <c r="AC29">
        <v>78</v>
      </c>
      <c r="AE29" s="9">
        <v>22</v>
      </c>
      <c r="AF29" s="29" t="s">
        <v>154</v>
      </c>
      <c r="AG29">
        <v>134</v>
      </c>
      <c r="AI29" s="9">
        <v>22</v>
      </c>
      <c r="AJ29" s="29" t="s">
        <v>100</v>
      </c>
      <c r="AK29">
        <v>186</v>
      </c>
      <c r="AM29" s="9">
        <v>22</v>
      </c>
      <c r="AN29" s="29" t="s">
        <v>164</v>
      </c>
      <c r="AO29">
        <v>256</v>
      </c>
      <c r="AQ29" s="9">
        <v>22</v>
      </c>
      <c r="AR29" s="29" t="s">
        <v>115</v>
      </c>
      <c r="AS29">
        <v>308</v>
      </c>
      <c r="AU29" s="9">
        <v>22</v>
      </c>
      <c r="AV29" s="29" t="s">
        <v>133</v>
      </c>
      <c r="AW29">
        <v>372</v>
      </c>
      <c r="AY29" s="9">
        <v>22</v>
      </c>
      <c r="AZ29" s="29" t="s">
        <v>121</v>
      </c>
      <c r="BA29">
        <v>413</v>
      </c>
    </row>
    <row r="30" spans="1:53" ht="12.75">
      <c r="A30" s="9">
        <v>23</v>
      </c>
      <c r="B30" s="29" t="s">
        <v>107</v>
      </c>
      <c r="C30" s="35">
        <v>51</v>
      </c>
      <c r="D30" s="39">
        <v>16</v>
      </c>
      <c r="E30" s="3">
        <v>22</v>
      </c>
      <c r="F30" s="3">
        <v>66</v>
      </c>
      <c r="G30" s="3">
        <v>74</v>
      </c>
      <c r="H30" s="3">
        <v>20</v>
      </c>
      <c r="I30" s="3">
        <v>38</v>
      </c>
      <c r="J30" s="3">
        <v>68</v>
      </c>
      <c r="K30" s="3">
        <v>65</v>
      </c>
      <c r="L30" s="3">
        <v>50</v>
      </c>
      <c r="M30" s="3"/>
      <c r="N30" s="3"/>
      <c r="O30" s="3"/>
      <c r="P30" s="15">
        <f t="shared" si="0"/>
        <v>419</v>
      </c>
      <c r="Q30" s="15">
        <f t="shared" si="1"/>
        <v>383</v>
      </c>
      <c r="R30" s="15"/>
      <c r="S30" s="9">
        <v>23</v>
      </c>
      <c r="T30" s="29" t="s">
        <v>122</v>
      </c>
      <c r="U30" s="15">
        <v>56</v>
      </c>
      <c r="W30" s="9">
        <v>23</v>
      </c>
      <c r="X30" s="29" t="s">
        <v>164</v>
      </c>
      <c r="Y30">
        <v>118</v>
      </c>
      <c r="AA30" s="9">
        <v>23</v>
      </c>
      <c r="AB30" s="29" t="s">
        <v>113</v>
      </c>
      <c r="AC30">
        <v>76</v>
      </c>
      <c r="AE30" s="9">
        <v>23</v>
      </c>
      <c r="AF30" s="29" t="s">
        <v>146</v>
      </c>
      <c r="AG30">
        <v>133</v>
      </c>
      <c r="AI30" s="9">
        <v>23</v>
      </c>
      <c r="AJ30" s="29" t="s">
        <v>139</v>
      </c>
      <c r="AK30">
        <v>182</v>
      </c>
      <c r="AM30" s="9">
        <v>23</v>
      </c>
      <c r="AN30" s="29" t="s">
        <v>115</v>
      </c>
      <c r="AO30">
        <v>248</v>
      </c>
      <c r="AQ30" s="9">
        <v>23</v>
      </c>
      <c r="AR30" s="29" t="s">
        <v>132</v>
      </c>
      <c r="AS30">
        <v>300</v>
      </c>
      <c r="AU30" s="9">
        <v>23</v>
      </c>
      <c r="AV30" s="29" t="s">
        <v>107</v>
      </c>
      <c r="AW30">
        <v>333</v>
      </c>
      <c r="AY30" s="9">
        <v>23</v>
      </c>
      <c r="AZ30" s="29" t="s">
        <v>107</v>
      </c>
      <c r="BA30">
        <v>383</v>
      </c>
    </row>
    <row r="31" spans="1:53" ht="12.75">
      <c r="A31" s="9">
        <v>24</v>
      </c>
      <c r="B31" s="29" t="s">
        <v>139</v>
      </c>
      <c r="C31" s="35">
        <v>146</v>
      </c>
      <c r="D31" s="39">
        <v>60</v>
      </c>
      <c r="E31" s="31">
        <v>72</v>
      </c>
      <c r="F31" s="3">
        <v>44</v>
      </c>
      <c r="G31" s="3">
        <v>46</v>
      </c>
      <c r="H31" s="3">
        <v>50</v>
      </c>
      <c r="I31" s="3">
        <v>48</v>
      </c>
      <c r="J31" s="3">
        <v>46</v>
      </c>
      <c r="K31" s="3">
        <v>28</v>
      </c>
      <c r="L31" s="3">
        <v>58</v>
      </c>
      <c r="M31" s="3"/>
      <c r="N31" s="3"/>
      <c r="O31" s="3"/>
      <c r="P31" s="15">
        <f t="shared" si="0"/>
        <v>452</v>
      </c>
      <c r="Q31" s="15">
        <f t="shared" si="1"/>
        <v>380</v>
      </c>
      <c r="R31" s="15"/>
      <c r="S31" s="9">
        <v>24</v>
      </c>
      <c r="T31" s="29" t="s">
        <v>100</v>
      </c>
      <c r="U31" s="15">
        <v>54</v>
      </c>
      <c r="W31" s="9">
        <v>24</v>
      </c>
      <c r="X31" s="29" t="s">
        <v>102</v>
      </c>
      <c r="Y31">
        <v>118</v>
      </c>
      <c r="AA31" s="9">
        <v>24</v>
      </c>
      <c r="AB31" s="29" t="s">
        <v>98</v>
      </c>
      <c r="AC31">
        <v>74</v>
      </c>
      <c r="AE31" s="9">
        <v>24</v>
      </c>
      <c r="AF31" s="29" t="s">
        <v>100</v>
      </c>
      <c r="AG31">
        <v>132</v>
      </c>
      <c r="AI31" s="9">
        <v>24</v>
      </c>
      <c r="AJ31" s="29" t="s">
        <v>163</v>
      </c>
      <c r="AK31">
        <v>180</v>
      </c>
      <c r="AM31" s="9">
        <v>24</v>
      </c>
      <c r="AN31" s="29" t="s">
        <v>139</v>
      </c>
      <c r="AO31">
        <v>230</v>
      </c>
      <c r="AQ31" s="9">
        <v>24</v>
      </c>
      <c r="AR31" s="29" t="s">
        <v>139</v>
      </c>
      <c r="AS31">
        <v>276</v>
      </c>
      <c r="AU31" s="9">
        <v>24</v>
      </c>
      <c r="AV31" s="29" t="s">
        <v>132</v>
      </c>
      <c r="AW31">
        <v>328</v>
      </c>
      <c r="AY31" s="9">
        <v>24</v>
      </c>
      <c r="AZ31" s="29" t="s">
        <v>139</v>
      </c>
      <c r="BA31">
        <v>380</v>
      </c>
    </row>
    <row r="32" spans="1:53" ht="12.75">
      <c r="A32" s="9">
        <v>25</v>
      </c>
      <c r="B32" s="29" t="s">
        <v>132</v>
      </c>
      <c r="C32" s="35">
        <v>210</v>
      </c>
      <c r="D32" s="39">
        <v>58</v>
      </c>
      <c r="E32" s="3">
        <v>64</v>
      </c>
      <c r="F32" s="3">
        <v>84</v>
      </c>
      <c r="G32" s="3">
        <v>22</v>
      </c>
      <c r="H32" s="3">
        <v>62</v>
      </c>
      <c r="I32" s="3">
        <v>28</v>
      </c>
      <c r="J32" s="3">
        <v>32</v>
      </c>
      <c r="K32" s="3">
        <v>24</v>
      </c>
      <c r="L32" s="3">
        <v>52</v>
      </c>
      <c r="M32" s="3"/>
      <c r="N32" s="3"/>
      <c r="O32" s="3"/>
      <c r="P32" s="15">
        <f t="shared" si="0"/>
        <v>426</v>
      </c>
      <c r="Q32" s="15">
        <f t="shared" si="1"/>
        <v>380</v>
      </c>
      <c r="R32" s="15"/>
      <c r="S32" s="9">
        <v>25</v>
      </c>
      <c r="T32" s="29" t="s">
        <v>98</v>
      </c>
      <c r="U32" s="15">
        <v>52</v>
      </c>
      <c r="W32" s="9">
        <v>25</v>
      </c>
      <c r="X32" s="29" t="s">
        <v>99</v>
      </c>
      <c r="Y32">
        <v>108</v>
      </c>
      <c r="AA32" s="9">
        <v>25</v>
      </c>
      <c r="AB32" s="29" t="s">
        <v>125</v>
      </c>
      <c r="AC32">
        <v>74</v>
      </c>
      <c r="AE32" s="9">
        <v>25</v>
      </c>
      <c r="AF32" s="29" t="s">
        <v>139</v>
      </c>
      <c r="AG32">
        <v>132</v>
      </c>
      <c r="AI32" s="9">
        <v>25</v>
      </c>
      <c r="AJ32" s="29" t="s">
        <v>115</v>
      </c>
      <c r="AK32">
        <v>176</v>
      </c>
      <c r="AM32" s="9">
        <v>25</v>
      </c>
      <c r="AN32" s="29" t="s">
        <v>163</v>
      </c>
      <c r="AO32">
        <v>214</v>
      </c>
      <c r="AQ32" s="9">
        <v>25</v>
      </c>
      <c r="AR32" s="30" t="s">
        <v>54</v>
      </c>
      <c r="AS32">
        <v>272</v>
      </c>
      <c r="AU32" s="9">
        <v>25</v>
      </c>
      <c r="AV32" s="29" t="s">
        <v>121</v>
      </c>
      <c r="AW32">
        <v>325</v>
      </c>
      <c r="AY32" s="9">
        <v>25</v>
      </c>
      <c r="AZ32" s="29" t="s">
        <v>132</v>
      </c>
      <c r="BA32">
        <v>380</v>
      </c>
    </row>
    <row r="33" spans="1:53" ht="12.75">
      <c r="A33" s="9">
        <v>26</v>
      </c>
      <c r="B33" s="29" t="s">
        <v>158</v>
      </c>
      <c r="C33" s="35">
        <v>101</v>
      </c>
      <c r="D33" s="39">
        <v>32</v>
      </c>
      <c r="E33" s="31">
        <v>54</v>
      </c>
      <c r="F33" s="3">
        <v>46</v>
      </c>
      <c r="G33" s="3">
        <v>14</v>
      </c>
      <c r="H33" s="3">
        <v>10</v>
      </c>
      <c r="I33" s="3">
        <v>64</v>
      </c>
      <c r="J33" s="3">
        <v>40</v>
      </c>
      <c r="K33" s="3">
        <v>70</v>
      </c>
      <c r="L33" s="3">
        <v>68</v>
      </c>
      <c r="M33" s="3"/>
      <c r="N33" s="3"/>
      <c r="O33" s="3"/>
      <c r="P33" s="15">
        <f t="shared" si="0"/>
        <v>398</v>
      </c>
      <c r="Q33" s="15">
        <f t="shared" si="1"/>
        <v>374</v>
      </c>
      <c r="R33" s="15"/>
      <c r="S33" s="9">
        <v>26</v>
      </c>
      <c r="T33" s="29" t="s">
        <v>157</v>
      </c>
      <c r="U33" s="15">
        <v>50</v>
      </c>
      <c r="W33" s="9">
        <v>26</v>
      </c>
      <c r="X33" s="29" t="s">
        <v>121</v>
      </c>
      <c r="Y33">
        <v>106</v>
      </c>
      <c r="AA33" s="9">
        <v>26</v>
      </c>
      <c r="AB33" s="29" t="s">
        <v>37</v>
      </c>
      <c r="AC33">
        <v>74</v>
      </c>
      <c r="AE33" s="9">
        <v>26</v>
      </c>
      <c r="AF33" s="29" t="s">
        <v>115</v>
      </c>
      <c r="AG33">
        <v>128</v>
      </c>
      <c r="AI33" s="9">
        <v>26</v>
      </c>
      <c r="AJ33" s="29" t="s">
        <v>154</v>
      </c>
      <c r="AK33">
        <v>172</v>
      </c>
      <c r="AM33" s="9">
        <v>26</v>
      </c>
      <c r="AN33" s="29" t="s">
        <v>65</v>
      </c>
      <c r="AO33">
        <v>206</v>
      </c>
      <c r="AQ33" s="9">
        <v>26</v>
      </c>
      <c r="AR33" s="29" t="s">
        <v>107</v>
      </c>
      <c r="AS33">
        <v>268</v>
      </c>
      <c r="AU33" s="9">
        <v>26</v>
      </c>
      <c r="AV33" s="29" t="s">
        <v>139</v>
      </c>
      <c r="AW33">
        <v>322</v>
      </c>
      <c r="AY33" s="9">
        <v>26</v>
      </c>
      <c r="AZ33" s="29" t="s">
        <v>158</v>
      </c>
      <c r="BA33">
        <v>374</v>
      </c>
    </row>
    <row r="34" spans="1:53" ht="12.75">
      <c r="A34" s="9">
        <v>27</v>
      </c>
      <c r="B34" s="29" t="s">
        <v>133</v>
      </c>
      <c r="C34" s="35">
        <v>45</v>
      </c>
      <c r="D34" s="39">
        <v>36</v>
      </c>
      <c r="E34" s="31">
        <v>96</v>
      </c>
      <c r="F34" s="31">
        <v>0</v>
      </c>
      <c r="G34" s="3">
        <v>88</v>
      </c>
      <c r="H34" s="3">
        <v>36</v>
      </c>
      <c r="I34" s="3">
        <v>100</v>
      </c>
      <c r="J34" s="3">
        <v>16</v>
      </c>
      <c r="K34" s="3">
        <v>0</v>
      </c>
      <c r="L34" s="3">
        <v>0</v>
      </c>
      <c r="M34" s="3"/>
      <c r="N34" s="3"/>
      <c r="O34" s="3"/>
      <c r="P34" s="15">
        <f t="shared" si="0"/>
        <v>372</v>
      </c>
      <c r="Q34" s="15">
        <f t="shared" si="1"/>
        <v>372</v>
      </c>
      <c r="R34" s="15"/>
      <c r="S34" s="9">
        <v>27</v>
      </c>
      <c r="T34" s="29" t="s">
        <v>99</v>
      </c>
      <c r="U34" s="15">
        <v>48</v>
      </c>
      <c r="W34" s="9">
        <v>27</v>
      </c>
      <c r="X34" s="29" t="s">
        <v>105</v>
      </c>
      <c r="Y34">
        <v>102</v>
      </c>
      <c r="AA34" s="9">
        <v>27</v>
      </c>
      <c r="AB34" s="29" t="s">
        <v>139</v>
      </c>
      <c r="AC34">
        <v>72</v>
      </c>
      <c r="AE34" s="9">
        <v>27</v>
      </c>
      <c r="AF34" s="29" t="s">
        <v>98</v>
      </c>
      <c r="AG34">
        <v>126</v>
      </c>
      <c r="AI34" s="9">
        <v>27</v>
      </c>
      <c r="AJ34" s="29" t="s">
        <v>113</v>
      </c>
      <c r="AK34">
        <v>166</v>
      </c>
      <c r="AM34" s="9">
        <v>27</v>
      </c>
      <c r="AN34" s="29" t="s">
        <v>154</v>
      </c>
      <c r="AO34">
        <v>204</v>
      </c>
      <c r="AQ34" s="9">
        <v>27</v>
      </c>
      <c r="AR34" s="29" t="s">
        <v>121</v>
      </c>
      <c r="AS34">
        <v>260</v>
      </c>
      <c r="AU34" s="9">
        <v>27</v>
      </c>
      <c r="AV34" s="30" t="s">
        <v>54</v>
      </c>
      <c r="AW34">
        <v>308</v>
      </c>
      <c r="AY34" s="9">
        <v>27</v>
      </c>
      <c r="AZ34" s="29" t="s">
        <v>133</v>
      </c>
      <c r="BA34">
        <v>372</v>
      </c>
    </row>
    <row r="35" spans="1:53" ht="12.75">
      <c r="A35" s="9">
        <v>28</v>
      </c>
      <c r="B35" s="30" t="s">
        <v>54</v>
      </c>
      <c r="C35" s="35">
        <v>109</v>
      </c>
      <c r="D35" s="40">
        <v>14</v>
      </c>
      <c r="E35" s="3">
        <v>10</v>
      </c>
      <c r="F35" s="3">
        <v>42</v>
      </c>
      <c r="G35" s="3">
        <v>62</v>
      </c>
      <c r="H35" s="31">
        <v>56</v>
      </c>
      <c r="I35" s="3">
        <v>40</v>
      </c>
      <c r="J35" s="3">
        <v>72</v>
      </c>
      <c r="K35" s="3">
        <v>36</v>
      </c>
      <c r="L35" s="3">
        <v>62</v>
      </c>
      <c r="M35" s="3"/>
      <c r="N35" s="3"/>
      <c r="O35" s="3"/>
      <c r="P35" s="15">
        <f t="shared" si="0"/>
        <v>394</v>
      </c>
      <c r="Q35" s="15">
        <f t="shared" si="1"/>
        <v>370</v>
      </c>
      <c r="R35" s="15"/>
      <c r="S35" s="9">
        <v>29</v>
      </c>
      <c r="T35" s="29" t="s">
        <v>138</v>
      </c>
      <c r="U35" s="15">
        <v>46</v>
      </c>
      <c r="W35" s="9">
        <v>29</v>
      </c>
      <c r="X35" s="29" t="s">
        <v>122</v>
      </c>
      <c r="Y35">
        <v>88</v>
      </c>
      <c r="AA35" s="9">
        <v>29</v>
      </c>
      <c r="AB35" s="29" t="s">
        <v>124</v>
      </c>
      <c r="AC35">
        <v>70</v>
      </c>
      <c r="AE35" s="9">
        <v>29</v>
      </c>
      <c r="AF35" s="29" t="s">
        <v>121</v>
      </c>
      <c r="AG35">
        <v>124</v>
      </c>
      <c r="AI35" s="9">
        <v>28</v>
      </c>
      <c r="AJ35" s="29" t="s">
        <v>97</v>
      </c>
      <c r="AK35">
        <v>164</v>
      </c>
      <c r="AM35" s="9">
        <v>28</v>
      </c>
      <c r="AN35" s="29" t="s">
        <v>107</v>
      </c>
      <c r="AO35">
        <v>200</v>
      </c>
      <c r="AQ35" s="9">
        <v>28</v>
      </c>
      <c r="AR35" s="29" t="s">
        <v>163</v>
      </c>
      <c r="AS35">
        <v>258</v>
      </c>
      <c r="AU35" s="9">
        <v>28</v>
      </c>
      <c r="AV35" s="29" t="s">
        <v>158</v>
      </c>
      <c r="AW35">
        <v>306</v>
      </c>
      <c r="AY35" s="9">
        <v>28</v>
      </c>
      <c r="AZ35" s="30" t="s">
        <v>54</v>
      </c>
      <c r="BA35">
        <v>370</v>
      </c>
    </row>
    <row r="36" spans="1:53" ht="12.75">
      <c r="A36" s="9">
        <v>29</v>
      </c>
      <c r="B36" s="29" t="s">
        <v>127</v>
      </c>
      <c r="C36" s="35">
        <v>50</v>
      </c>
      <c r="D36" s="39">
        <v>10</v>
      </c>
      <c r="E36" s="3">
        <v>28</v>
      </c>
      <c r="F36" s="31">
        <v>0</v>
      </c>
      <c r="G36" s="3">
        <v>80</v>
      </c>
      <c r="H36" s="31">
        <v>32</v>
      </c>
      <c r="I36" s="3">
        <v>55</v>
      </c>
      <c r="J36" s="3">
        <v>0</v>
      </c>
      <c r="K36" s="3">
        <v>90</v>
      </c>
      <c r="L36" s="3">
        <v>70</v>
      </c>
      <c r="M36" s="3"/>
      <c r="N36" s="3"/>
      <c r="O36" s="3"/>
      <c r="P36" s="15">
        <f t="shared" si="0"/>
        <v>365</v>
      </c>
      <c r="Q36" s="15">
        <f t="shared" si="1"/>
        <v>365</v>
      </c>
      <c r="R36" s="15"/>
      <c r="S36" s="9">
        <v>29</v>
      </c>
      <c r="T36" s="29" t="s">
        <v>146</v>
      </c>
      <c r="U36" s="15">
        <v>44</v>
      </c>
      <c r="W36" s="9">
        <v>29</v>
      </c>
      <c r="X36" s="29" t="s">
        <v>158</v>
      </c>
      <c r="Y36">
        <v>86</v>
      </c>
      <c r="AA36" s="9">
        <v>29</v>
      </c>
      <c r="AB36" s="29" t="s">
        <v>164</v>
      </c>
      <c r="AC36">
        <v>66</v>
      </c>
      <c r="AE36" s="9">
        <v>29</v>
      </c>
      <c r="AF36" s="29" t="s">
        <v>161</v>
      </c>
      <c r="AG36">
        <v>120</v>
      </c>
      <c r="AI36" s="9">
        <v>29</v>
      </c>
      <c r="AJ36" s="29" t="s">
        <v>99</v>
      </c>
      <c r="AK36">
        <v>162</v>
      </c>
      <c r="AM36" s="9">
        <v>29</v>
      </c>
      <c r="AN36" s="30" t="s">
        <v>54</v>
      </c>
      <c r="AO36">
        <v>200</v>
      </c>
      <c r="AQ36" s="9">
        <v>29</v>
      </c>
      <c r="AR36" s="29" t="s">
        <v>118</v>
      </c>
      <c r="AS36">
        <v>252</v>
      </c>
      <c r="AU36" s="9">
        <v>29</v>
      </c>
      <c r="AV36" s="29" t="s">
        <v>122</v>
      </c>
      <c r="AW36">
        <v>300</v>
      </c>
      <c r="AY36" s="9">
        <v>29</v>
      </c>
      <c r="AZ36" s="29" t="s">
        <v>127</v>
      </c>
      <c r="BA36">
        <v>365</v>
      </c>
    </row>
    <row r="37" spans="1:53" ht="12.75">
      <c r="A37" s="9">
        <v>30</v>
      </c>
      <c r="B37" s="29" t="s">
        <v>126</v>
      </c>
      <c r="C37" s="35">
        <v>51</v>
      </c>
      <c r="D37" s="39">
        <v>10</v>
      </c>
      <c r="E37" s="3">
        <v>0</v>
      </c>
      <c r="F37" s="3">
        <v>12</v>
      </c>
      <c r="G37" s="3">
        <v>76</v>
      </c>
      <c r="H37" s="3">
        <v>52</v>
      </c>
      <c r="I37" s="3">
        <v>0</v>
      </c>
      <c r="J37" s="3">
        <v>64</v>
      </c>
      <c r="K37" s="3">
        <v>46</v>
      </c>
      <c r="L37" s="3">
        <v>94</v>
      </c>
      <c r="M37" s="3"/>
      <c r="N37" s="3"/>
      <c r="O37" s="3"/>
      <c r="P37" s="15">
        <f t="shared" si="0"/>
        <v>354</v>
      </c>
      <c r="Q37" s="15">
        <f t="shared" si="1"/>
        <v>354</v>
      </c>
      <c r="R37" s="15"/>
      <c r="S37" s="9">
        <v>30</v>
      </c>
      <c r="T37" s="29" t="s">
        <v>115</v>
      </c>
      <c r="U37" s="15">
        <v>42</v>
      </c>
      <c r="W37" s="9">
        <v>30</v>
      </c>
      <c r="X37" s="29" t="s">
        <v>154</v>
      </c>
      <c r="Y37">
        <v>86</v>
      </c>
      <c r="AA37" s="9">
        <v>30</v>
      </c>
      <c r="AB37" s="29" t="s">
        <v>107</v>
      </c>
      <c r="AC37">
        <v>66</v>
      </c>
      <c r="AE37" s="9">
        <v>30</v>
      </c>
      <c r="AF37" s="29" t="s">
        <v>113</v>
      </c>
      <c r="AG37">
        <v>120</v>
      </c>
      <c r="AI37" s="9">
        <v>30</v>
      </c>
      <c r="AJ37" s="29" t="s">
        <v>107</v>
      </c>
      <c r="AK37">
        <v>162</v>
      </c>
      <c r="AM37" s="9">
        <v>30</v>
      </c>
      <c r="AN37" s="29" t="s">
        <v>158</v>
      </c>
      <c r="AO37">
        <v>196</v>
      </c>
      <c r="AQ37" s="9">
        <v>30</v>
      </c>
      <c r="AR37" s="29" t="s">
        <v>158</v>
      </c>
      <c r="AS37">
        <v>236</v>
      </c>
      <c r="AU37" s="9">
        <v>30</v>
      </c>
      <c r="AV37" s="29" t="s">
        <v>163</v>
      </c>
      <c r="AW37">
        <v>298</v>
      </c>
      <c r="AY37" s="9">
        <v>30</v>
      </c>
      <c r="AZ37" s="29" t="s">
        <v>126</v>
      </c>
      <c r="BA37">
        <v>354</v>
      </c>
    </row>
    <row r="38" spans="1:53" ht="12.75">
      <c r="A38" s="9">
        <v>31</v>
      </c>
      <c r="B38" s="29" t="s">
        <v>118</v>
      </c>
      <c r="C38" s="35">
        <v>55</v>
      </c>
      <c r="D38" s="1">
        <v>30</v>
      </c>
      <c r="E38" s="3">
        <v>35</v>
      </c>
      <c r="F38" s="3">
        <v>38</v>
      </c>
      <c r="G38" s="7">
        <v>0</v>
      </c>
      <c r="H38" s="3">
        <v>68</v>
      </c>
      <c r="I38" s="3">
        <v>55</v>
      </c>
      <c r="J38" s="3">
        <v>56</v>
      </c>
      <c r="K38" s="3">
        <v>42</v>
      </c>
      <c r="L38" s="3">
        <v>48</v>
      </c>
      <c r="P38" s="15">
        <f t="shared" si="0"/>
        <v>372</v>
      </c>
      <c r="Q38" s="15">
        <f t="shared" si="1"/>
        <v>342</v>
      </c>
      <c r="R38" s="15"/>
      <c r="S38" s="9">
        <v>31</v>
      </c>
      <c r="T38" s="29" t="s">
        <v>97</v>
      </c>
      <c r="U38" s="15">
        <v>40</v>
      </c>
      <c r="W38" s="9">
        <v>31</v>
      </c>
      <c r="X38" s="29" t="s">
        <v>125</v>
      </c>
      <c r="Y38">
        <v>84</v>
      </c>
      <c r="AA38" s="9">
        <v>31</v>
      </c>
      <c r="AB38" s="29" t="s">
        <v>102</v>
      </c>
      <c r="AC38">
        <v>62</v>
      </c>
      <c r="AE38" s="9">
        <v>31</v>
      </c>
      <c r="AF38" s="29" t="s">
        <v>102</v>
      </c>
      <c r="AG38">
        <v>118</v>
      </c>
      <c r="AI38" s="9">
        <v>31</v>
      </c>
      <c r="AJ38" s="29" t="s">
        <v>65</v>
      </c>
      <c r="AK38">
        <v>162</v>
      </c>
      <c r="AM38" s="9">
        <v>31</v>
      </c>
      <c r="AN38" s="29" t="s">
        <v>100</v>
      </c>
      <c r="AO38">
        <v>196</v>
      </c>
      <c r="AQ38" s="9">
        <v>31</v>
      </c>
      <c r="AR38" s="29" t="s">
        <v>65</v>
      </c>
      <c r="AS38">
        <v>235</v>
      </c>
      <c r="AU38" s="9">
        <v>31</v>
      </c>
      <c r="AV38" s="29" t="s">
        <v>127</v>
      </c>
      <c r="AW38">
        <v>295</v>
      </c>
      <c r="AY38" s="9">
        <v>31</v>
      </c>
      <c r="AZ38" s="29" t="s">
        <v>118</v>
      </c>
      <c r="BA38">
        <v>342</v>
      </c>
    </row>
    <row r="39" spans="1:53" ht="12.75">
      <c r="A39" s="9">
        <v>32</v>
      </c>
      <c r="B39" s="29" t="s">
        <v>163</v>
      </c>
      <c r="C39" s="35">
        <v>218</v>
      </c>
      <c r="D39" s="39">
        <v>20</v>
      </c>
      <c r="E39" s="3">
        <v>10</v>
      </c>
      <c r="F39" s="3">
        <v>60</v>
      </c>
      <c r="G39" s="3">
        <v>34</v>
      </c>
      <c r="H39" s="3">
        <v>86</v>
      </c>
      <c r="I39" s="3">
        <v>34</v>
      </c>
      <c r="J39" s="3">
        <v>44</v>
      </c>
      <c r="K39" s="3">
        <v>40</v>
      </c>
      <c r="L39" s="3">
        <v>40</v>
      </c>
      <c r="M39" s="3"/>
      <c r="N39" s="3"/>
      <c r="O39" s="3"/>
      <c r="P39" s="15">
        <f t="shared" si="0"/>
        <v>368</v>
      </c>
      <c r="Q39" s="15">
        <f t="shared" si="1"/>
        <v>338</v>
      </c>
      <c r="R39" s="15"/>
      <c r="S39" s="9">
        <v>31</v>
      </c>
      <c r="T39" s="29" t="s">
        <v>154</v>
      </c>
      <c r="U39" s="15">
        <v>38</v>
      </c>
      <c r="W39" s="9">
        <v>31</v>
      </c>
      <c r="X39" s="29" t="s">
        <v>115</v>
      </c>
      <c r="Y39">
        <v>81</v>
      </c>
      <c r="AA39" s="9">
        <v>31</v>
      </c>
      <c r="AB39" s="29" t="s">
        <v>99</v>
      </c>
      <c r="AC39">
        <v>60</v>
      </c>
      <c r="AE39" s="9">
        <v>31</v>
      </c>
      <c r="AF39" s="29" t="s">
        <v>99</v>
      </c>
      <c r="AG39">
        <v>108</v>
      </c>
      <c r="AI39" s="9">
        <v>32</v>
      </c>
      <c r="AJ39" s="29" t="s">
        <v>121</v>
      </c>
      <c r="AK39">
        <v>162</v>
      </c>
      <c r="AM39" s="9">
        <v>32</v>
      </c>
      <c r="AN39" s="29" t="s">
        <v>118</v>
      </c>
      <c r="AO39">
        <v>196</v>
      </c>
      <c r="AQ39" s="9">
        <v>32</v>
      </c>
      <c r="AR39" s="29" t="s">
        <v>154</v>
      </c>
      <c r="AS39">
        <v>226</v>
      </c>
      <c r="AU39" s="9">
        <v>32</v>
      </c>
      <c r="AV39" s="29" t="s">
        <v>118</v>
      </c>
      <c r="AW39">
        <v>294</v>
      </c>
      <c r="AY39" s="9">
        <v>32</v>
      </c>
      <c r="AZ39" s="29" t="s">
        <v>163</v>
      </c>
      <c r="BA39">
        <v>338</v>
      </c>
    </row>
    <row r="40" spans="1:53" ht="12.75">
      <c r="A40" s="9">
        <v>33</v>
      </c>
      <c r="B40" s="29" t="s">
        <v>122</v>
      </c>
      <c r="C40" s="35">
        <v>70</v>
      </c>
      <c r="D40" s="39">
        <v>56</v>
      </c>
      <c r="E40" s="3">
        <v>32</v>
      </c>
      <c r="F40" s="3">
        <v>10</v>
      </c>
      <c r="G40" s="3">
        <v>36</v>
      </c>
      <c r="H40" s="31">
        <v>40</v>
      </c>
      <c r="I40" s="3">
        <v>0</v>
      </c>
      <c r="J40" s="3">
        <v>42</v>
      </c>
      <c r="K40" s="3">
        <v>94</v>
      </c>
      <c r="L40" s="3">
        <v>28</v>
      </c>
      <c r="M40" s="3"/>
      <c r="N40" s="3"/>
      <c r="O40" s="3"/>
      <c r="P40" s="15">
        <f aca="true" t="shared" si="2" ref="P40:P71">SUM(D40:O40)</f>
        <v>338</v>
      </c>
      <c r="Q40" s="15">
        <f aca="true" t="shared" si="3" ref="Q40:Q71">+SUM(D40:O40)-SMALL(D40:O40,1)-SMALL(D40:O40,2)</f>
        <v>328</v>
      </c>
      <c r="R40" s="15"/>
      <c r="S40" s="9">
        <v>33</v>
      </c>
      <c r="T40" s="29" t="s">
        <v>133</v>
      </c>
      <c r="U40" s="15">
        <v>36</v>
      </c>
      <c r="W40" s="9">
        <v>33</v>
      </c>
      <c r="X40" s="29" t="s">
        <v>146</v>
      </c>
      <c r="Y40">
        <v>79</v>
      </c>
      <c r="AA40" s="9">
        <v>33</v>
      </c>
      <c r="AB40" s="29" t="s">
        <v>163</v>
      </c>
      <c r="AC40">
        <v>60</v>
      </c>
      <c r="AE40" s="9">
        <v>33</v>
      </c>
      <c r="AF40" s="29" t="s">
        <v>127</v>
      </c>
      <c r="AG40">
        <v>108</v>
      </c>
      <c r="AI40" s="9">
        <v>33</v>
      </c>
      <c r="AJ40" s="30" t="s">
        <v>54</v>
      </c>
      <c r="AK40">
        <v>160</v>
      </c>
      <c r="AM40" s="9">
        <v>33</v>
      </c>
      <c r="AN40" s="29" t="s">
        <v>127</v>
      </c>
      <c r="AO40">
        <v>195</v>
      </c>
      <c r="AQ40" s="9">
        <v>33</v>
      </c>
      <c r="AR40" s="29" t="s">
        <v>99</v>
      </c>
      <c r="AS40">
        <v>216</v>
      </c>
      <c r="AU40" s="9">
        <v>33</v>
      </c>
      <c r="AV40" s="29" t="s">
        <v>65</v>
      </c>
      <c r="AW40">
        <v>289</v>
      </c>
      <c r="AY40" s="9">
        <v>33</v>
      </c>
      <c r="AZ40" s="29" t="s">
        <v>122</v>
      </c>
      <c r="BA40">
        <v>328</v>
      </c>
    </row>
    <row r="41" spans="1:53" ht="12.75">
      <c r="A41" s="9">
        <v>34</v>
      </c>
      <c r="B41" s="29" t="s">
        <v>65</v>
      </c>
      <c r="C41" s="35">
        <v>45</v>
      </c>
      <c r="D41" s="40">
        <v>10</v>
      </c>
      <c r="E41" s="3">
        <v>58</v>
      </c>
      <c r="F41" s="3">
        <v>16</v>
      </c>
      <c r="G41" s="3">
        <v>10</v>
      </c>
      <c r="H41" s="31">
        <v>88</v>
      </c>
      <c r="I41" s="3">
        <v>44</v>
      </c>
      <c r="J41" s="3">
        <v>29</v>
      </c>
      <c r="K41" s="3">
        <v>54</v>
      </c>
      <c r="L41" s="3">
        <v>33</v>
      </c>
      <c r="M41" s="3"/>
      <c r="N41" s="3"/>
      <c r="O41" s="3"/>
      <c r="P41" s="15">
        <f t="shared" si="2"/>
        <v>342</v>
      </c>
      <c r="Q41" s="15">
        <f t="shared" si="3"/>
        <v>322</v>
      </c>
      <c r="R41" s="15"/>
      <c r="S41" s="9">
        <v>34</v>
      </c>
      <c r="T41" s="29" t="s">
        <v>109</v>
      </c>
      <c r="U41" s="15">
        <v>34</v>
      </c>
      <c r="W41" s="9">
        <v>34</v>
      </c>
      <c r="X41" s="29" t="s">
        <v>138</v>
      </c>
      <c r="Y41">
        <v>76</v>
      </c>
      <c r="AA41" s="9">
        <v>34</v>
      </c>
      <c r="AB41" s="29" t="s">
        <v>138</v>
      </c>
      <c r="AC41">
        <v>58</v>
      </c>
      <c r="AE41" s="9">
        <v>34</v>
      </c>
      <c r="AF41" s="29" t="s">
        <v>6</v>
      </c>
      <c r="AG41">
        <v>106</v>
      </c>
      <c r="AI41" s="9">
        <v>34</v>
      </c>
      <c r="AJ41" s="29" t="s">
        <v>98</v>
      </c>
      <c r="AK41">
        <v>158</v>
      </c>
      <c r="AM41" s="9">
        <v>34</v>
      </c>
      <c r="AN41" s="29" t="s">
        <v>99</v>
      </c>
      <c r="AO41">
        <v>192</v>
      </c>
      <c r="AQ41" s="9">
        <v>34</v>
      </c>
      <c r="AR41" s="29" t="s">
        <v>126</v>
      </c>
      <c r="AS41">
        <v>214</v>
      </c>
      <c r="AU41" s="9">
        <v>34</v>
      </c>
      <c r="AV41" s="29" t="s">
        <v>126</v>
      </c>
      <c r="AW41">
        <v>260</v>
      </c>
      <c r="AY41" s="9">
        <v>34</v>
      </c>
      <c r="AZ41" s="29" t="s">
        <v>65</v>
      </c>
      <c r="BA41">
        <v>322</v>
      </c>
    </row>
    <row r="42" spans="1:53" ht="12.75">
      <c r="A42" s="9">
        <v>35</v>
      </c>
      <c r="B42" s="29" t="s">
        <v>166</v>
      </c>
      <c r="C42" s="35">
        <v>37</v>
      </c>
      <c r="D42" s="39">
        <v>24</v>
      </c>
      <c r="E42" s="3">
        <v>0</v>
      </c>
      <c r="F42" s="3">
        <v>10</v>
      </c>
      <c r="G42" s="3">
        <v>18</v>
      </c>
      <c r="H42" s="3">
        <v>10</v>
      </c>
      <c r="I42" s="3">
        <v>0</v>
      </c>
      <c r="J42" s="3">
        <v>62</v>
      </c>
      <c r="K42" s="3">
        <v>96</v>
      </c>
      <c r="L42" s="3">
        <v>90</v>
      </c>
      <c r="M42" s="3"/>
      <c r="N42" s="3"/>
      <c r="O42" s="3"/>
      <c r="P42" s="15">
        <f t="shared" si="2"/>
        <v>310</v>
      </c>
      <c r="Q42" s="15">
        <f t="shared" si="3"/>
        <v>310</v>
      </c>
      <c r="R42" s="15"/>
      <c r="S42" s="9">
        <v>35</v>
      </c>
      <c r="T42" s="29" t="s">
        <v>158</v>
      </c>
      <c r="U42" s="15">
        <v>32</v>
      </c>
      <c r="W42" s="9">
        <v>35</v>
      </c>
      <c r="X42" s="29" t="s">
        <v>65</v>
      </c>
      <c r="Y42">
        <v>68</v>
      </c>
      <c r="AA42" s="9">
        <v>35</v>
      </c>
      <c r="AB42" s="29" t="s">
        <v>65</v>
      </c>
      <c r="AC42">
        <v>58</v>
      </c>
      <c r="AE42" s="9">
        <v>35</v>
      </c>
      <c r="AF42" s="29" t="s">
        <v>97</v>
      </c>
      <c r="AG42">
        <v>106</v>
      </c>
      <c r="AI42" s="9">
        <v>35</v>
      </c>
      <c r="AJ42" s="29" t="s">
        <v>102</v>
      </c>
      <c r="AK42">
        <v>158</v>
      </c>
      <c r="AM42" s="9">
        <v>35</v>
      </c>
      <c r="AN42" s="29" t="s">
        <v>98</v>
      </c>
      <c r="AO42">
        <v>188</v>
      </c>
      <c r="AQ42" s="9">
        <v>35</v>
      </c>
      <c r="AR42" s="29" t="s">
        <v>100</v>
      </c>
      <c r="AS42">
        <v>210</v>
      </c>
      <c r="AU42" s="9">
        <v>35</v>
      </c>
      <c r="AV42" s="29" t="s">
        <v>154</v>
      </c>
      <c r="AW42">
        <v>236</v>
      </c>
      <c r="AY42" s="9">
        <v>35</v>
      </c>
      <c r="AZ42" s="29" t="s">
        <v>166</v>
      </c>
      <c r="BA42">
        <v>310</v>
      </c>
    </row>
    <row r="43" spans="1:53" ht="12.75">
      <c r="A43" s="9">
        <v>36</v>
      </c>
      <c r="B43" s="29" t="s">
        <v>100</v>
      </c>
      <c r="C43" s="35">
        <v>61</v>
      </c>
      <c r="D43" s="40">
        <v>54</v>
      </c>
      <c r="E43" s="31">
        <v>78</v>
      </c>
      <c r="F43" s="3">
        <v>54</v>
      </c>
      <c r="G43" s="3">
        <v>0</v>
      </c>
      <c r="H43" s="3">
        <v>10</v>
      </c>
      <c r="I43" s="3">
        <v>0</v>
      </c>
      <c r="J43" s="3">
        <v>14</v>
      </c>
      <c r="K43" s="3">
        <v>16</v>
      </c>
      <c r="L43" s="3">
        <v>66</v>
      </c>
      <c r="M43" s="3"/>
      <c r="N43" s="3"/>
      <c r="O43" s="3"/>
      <c r="P43" s="15">
        <f t="shared" si="2"/>
        <v>292</v>
      </c>
      <c r="Q43" s="15">
        <f t="shared" si="3"/>
        <v>292</v>
      </c>
      <c r="R43" s="15"/>
      <c r="S43" s="9">
        <v>36</v>
      </c>
      <c r="T43" s="29" t="s">
        <v>118</v>
      </c>
      <c r="U43" s="15">
        <v>30</v>
      </c>
      <c r="W43" s="9">
        <v>36</v>
      </c>
      <c r="X43" s="29" t="s">
        <v>118</v>
      </c>
      <c r="Y43">
        <v>65</v>
      </c>
      <c r="AA43" s="9">
        <v>36</v>
      </c>
      <c r="AB43" s="29" t="s">
        <v>122</v>
      </c>
      <c r="AC43">
        <v>56</v>
      </c>
      <c r="AE43" s="9">
        <v>36</v>
      </c>
      <c r="AF43" s="29" t="s">
        <v>138</v>
      </c>
      <c r="AG43">
        <v>104</v>
      </c>
      <c r="AI43" s="9">
        <v>36</v>
      </c>
      <c r="AJ43" s="29" t="s">
        <v>161</v>
      </c>
      <c r="AK43">
        <v>154</v>
      </c>
      <c r="AM43" s="9">
        <v>36</v>
      </c>
      <c r="AN43" s="29" t="s">
        <v>121</v>
      </c>
      <c r="AO43">
        <v>180</v>
      </c>
      <c r="AQ43" s="9">
        <v>37</v>
      </c>
      <c r="AR43" s="29" t="s">
        <v>98</v>
      </c>
      <c r="AS43">
        <v>206</v>
      </c>
      <c r="AU43" s="9">
        <v>36</v>
      </c>
      <c r="AV43" s="29" t="s">
        <v>99</v>
      </c>
      <c r="AW43">
        <v>236</v>
      </c>
      <c r="AY43" s="9">
        <v>36</v>
      </c>
      <c r="AZ43" s="29" t="s">
        <v>100</v>
      </c>
      <c r="BA43">
        <v>292</v>
      </c>
    </row>
    <row r="44" spans="1:53" ht="12.75">
      <c r="A44" s="9">
        <v>37</v>
      </c>
      <c r="B44" s="29" t="s">
        <v>98</v>
      </c>
      <c r="C44" s="35">
        <v>207</v>
      </c>
      <c r="D44" s="39">
        <v>52</v>
      </c>
      <c r="E44" s="3">
        <v>74</v>
      </c>
      <c r="F44" s="3">
        <v>32</v>
      </c>
      <c r="G44" s="3">
        <v>10</v>
      </c>
      <c r="H44" s="3">
        <v>18</v>
      </c>
      <c r="I44" s="3">
        <v>30</v>
      </c>
      <c r="J44" s="3">
        <v>10</v>
      </c>
      <c r="K44" s="3">
        <v>12</v>
      </c>
      <c r="L44" s="3">
        <v>36</v>
      </c>
      <c r="M44" s="3"/>
      <c r="N44" s="3"/>
      <c r="O44" s="3"/>
      <c r="P44" s="15">
        <f t="shared" si="2"/>
        <v>274</v>
      </c>
      <c r="Q44" s="15">
        <f t="shared" si="3"/>
        <v>254</v>
      </c>
      <c r="R44" s="15"/>
      <c r="S44" s="9">
        <v>37</v>
      </c>
      <c r="T44" s="29" t="s">
        <v>124</v>
      </c>
      <c r="U44" s="15">
        <v>28</v>
      </c>
      <c r="W44" s="9">
        <v>37</v>
      </c>
      <c r="X44" s="29" t="s">
        <v>96</v>
      </c>
      <c r="Y44">
        <v>56</v>
      </c>
      <c r="AA44" s="9">
        <v>37</v>
      </c>
      <c r="AB44" s="29" t="s">
        <v>115</v>
      </c>
      <c r="AC44">
        <v>56</v>
      </c>
      <c r="AE44" s="9">
        <v>37</v>
      </c>
      <c r="AF44" s="30" t="s">
        <v>54</v>
      </c>
      <c r="AG44">
        <v>104</v>
      </c>
      <c r="AI44" s="9">
        <v>37</v>
      </c>
      <c r="AJ44" s="29" t="s">
        <v>96</v>
      </c>
      <c r="AK44">
        <v>141</v>
      </c>
      <c r="AM44" s="9">
        <v>37</v>
      </c>
      <c r="AN44" s="29" t="s">
        <v>138</v>
      </c>
      <c r="AO44">
        <v>176</v>
      </c>
      <c r="AQ44" s="9">
        <v>36</v>
      </c>
      <c r="AR44" s="29" t="s">
        <v>122</v>
      </c>
      <c r="AS44">
        <v>206</v>
      </c>
      <c r="AU44" s="9">
        <v>37</v>
      </c>
      <c r="AV44" s="29" t="s">
        <v>100</v>
      </c>
      <c r="AW44">
        <v>226</v>
      </c>
      <c r="AY44" s="9">
        <v>37</v>
      </c>
      <c r="AZ44" s="29" t="s">
        <v>98</v>
      </c>
      <c r="BA44">
        <v>254</v>
      </c>
    </row>
    <row r="45" spans="1:53" ht="12.75">
      <c r="A45" s="9">
        <v>38</v>
      </c>
      <c r="B45" s="29" t="s">
        <v>6</v>
      </c>
      <c r="C45" s="35">
        <v>27</v>
      </c>
      <c r="D45" s="39">
        <v>10</v>
      </c>
      <c r="E45" s="3">
        <v>0</v>
      </c>
      <c r="F45" s="3">
        <v>10</v>
      </c>
      <c r="G45" s="3">
        <v>96</v>
      </c>
      <c r="H45" s="3">
        <v>28</v>
      </c>
      <c r="I45" s="3">
        <v>0</v>
      </c>
      <c r="J45" s="3">
        <v>26</v>
      </c>
      <c r="K45" s="3">
        <v>33</v>
      </c>
      <c r="L45" s="3">
        <v>46</v>
      </c>
      <c r="M45" s="3"/>
      <c r="N45" s="3"/>
      <c r="O45" s="3"/>
      <c r="P45" s="15">
        <f t="shared" si="2"/>
        <v>249</v>
      </c>
      <c r="Q45" s="15">
        <f t="shared" si="3"/>
        <v>249</v>
      </c>
      <c r="R45" s="15"/>
      <c r="S45" s="9">
        <v>38</v>
      </c>
      <c r="T45" s="29" t="s">
        <v>104</v>
      </c>
      <c r="U45" s="15">
        <v>26</v>
      </c>
      <c r="W45" s="9">
        <v>38</v>
      </c>
      <c r="X45" s="29" t="s">
        <v>161</v>
      </c>
      <c r="Y45">
        <v>54</v>
      </c>
      <c r="AA45" s="9">
        <v>38</v>
      </c>
      <c r="AB45" s="29" t="s">
        <v>158</v>
      </c>
      <c r="AC45">
        <v>54</v>
      </c>
      <c r="AE45" s="9">
        <v>38</v>
      </c>
      <c r="AF45" s="29" t="s">
        <v>158</v>
      </c>
      <c r="AG45">
        <v>100</v>
      </c>
      <c r="AI45" s="9">
        <v>38</v>
      </c>
      <c r="AJ45" s="29" t="s">
        <v>118</v>
      </c>
      <c r="AK45">
        <v>141</v>
      </c>
      <c r="AM45" s="9">
        <v>38</v>
      </c>
      <c r="AN45" s="29" t="s">
        <v>113</v>
      </c>
      <c r="AO45">
        <v>176</v>
      </c>
      <c r="AQ45" s="9">
        <v>38</v>
      </c>
      <c r="AR45" s="29" t="s">
        <v>127</v>
      </c>
      <c r="AS45">
        <v>205</v>
      </c>
      <c r="AU45" s="9">
        <v>38</v>
      </c>
      <c r="AV45" s="29" t="s">
        <v>166</v>
      </c>
      <c r="AW45">
        <v>220</v>
      </c>
      <c r="AY45" s="9">
        <v>38</v>
      </c>
      <c r="AZ45" s="29" t="s">
        <v>6</v>
      </c>
      <c r="BA45">
        <v>249</v>
      </c>
    </row>
    <row r="46" spans="1:53" ht="12.75">
      <c r="A46" s="9">
        <v>39</v>
      </c>
      <c r="B46" s="29" t="s">
        <v>154</v>
      </c>
      <c r="C46" s="35">
        <v>60</v>
      </c>
      <c r="D46" s="40">
        <v>38</v>
      </c>
      <c r="E46" s="31">
        <v>48</v>
      </c>
      <c r="F46" s="3">
        <v>86</v>
      </c>
      <c r="G46" s="3">
        <v>10</v>
      </c>
      <c r="H46" s="3">
        <v>10</v>
      </c>
      <c r="I46" s="3">
        <v>32</v>
      </c>
      <c r="J46" s="3">
        <v>22</v>
      </c>
      <c r="K46" s="3">
        <v>0</v>
      </c>
      <c r="L46" s="3">
        <v>0</v>
      </c>
      <c r="M46" s="3"/>
      <c r="N46" s="3"/>
      <c r="O46" s="3"/>
      <c r="P46" s="15">
        <f t="shared" si="2"/>
        <v>246</v>
      </c>
      <c r="Q46" s="15">
        <f t="shared" si="3"/>
        <v>246</v>
      </c>
      <c r="R46" s="15"/>
      <c r="S46" s="9">
        <v>39</v>
      </c>
      <c r="T46" s="29" t="s">
        <v>166</v>
      </c>
      <c r="U46" s="15">
        <v>24</v>
      </c>
      <c r="W46" s="9">
        <v>39</v>
      </c>
      <c r="X46" s="29" t="s">
        <v>109</v>
      </c>
      <c r="Y46">
        <v>48</v>
      </c>
      <c r="AA46" s="9">
        <v>39</v>
      </c>
      <c r="AB46" s="29" t="s">
        <v>146</v>
      </c>
      <c r="AC46">
        <v>49</v>
      </c>
      <c r="AE46" s="9">
        <v>39</v>
      </c>
      <c r="AF46" s="29" t="s">
        <v>37</v>
      </c>
      <c r="AG46">
        <v>100</v>
      </c>
      <c r="AI46" s="9">
        <v>39</v>
      </c>
      <c r="AJ46" s="29" t="s">
        <v>126</v>
      </c>
      <c r="AK46">
        <v>140</v>
      </c>
      <c r="AM46" s="9">
        <v>39</v>
      </c>
      <c r="AN46" s="29" t="s">
        <v>102</v>
      </c>
      <c r="AO46">
        <v>168</v>
      </c>
      <c r="AQ46" s="9">
        <v>39</v>
      </c>
      <c r="AR46" s="29" t="s">
        <v>138</v>
      </c>
      <c r="AS46">
        <v>192</v>
      </c>
      <c r="AU46" s="9">
        <v>39</v>
      </c>
      <c r="AV46" s="29" t="s">
        <v>98</v>
      </c>
      <c r="AW46">
        <v>218</v>
      </c>
      <c r="AY46" s="9">
        <v>39</v>
      </c>
      <c r="AZ46" s="29" t="s">
        <v>154</v>
      </c>
      <c r="BA46">
        <v>246</v>
      </c>
    </row>
    <row r="47" spans="1:53" ht="12.75">
      <c r="A47" s="9">
        <v>40</v>
      </c>
      <c r="B47" s="29" t="s">
        <v>109</v>
      </c>
      <c r="C47" s="35">
        <v>110</v>
      </c>
      <c r="D47" s="39">
        <v>34</v>
      </c>
      <c r="E47" s="3">
        <v>14</v>
      </c>
      <c r="F47" s="3">
        <v>28</v>
      </c>
      <c r="G47" s="3">
        <v>40</v>
      </c>
      <c r="H47" s="31">
        <v>24</v>
      </c>
      <c r="I47" s="3">
        <v>36</v>
      </c>
      <c r="J47" s="3">
        <v>20</v>
      </c>
      <c r="K47" s="3">
        <v>18</v>
      </c>
      <c r="L47" s="3">
        <v>56</v>
      </c>
      <c r="M47" s="3"/>
      <c r="N47" s="3"/>
      <c r="O47" s="3"/>
      <c r="P47" s="15">
        <f t="shared" si="2"/>
        <v>270</v>
      </c>
      <c r="Q47" s="15">
        <f t="shared" si="3"/>
        <v>238</v>
      </c>
      <c r="R47" s="15"/>
      <c r="S47" s="9">
        <v>39</v>
      </c>
      <c r="T47" s="29" t="s">
        <v>95</v>
      </c>
      <c r="U47" s="15">
        <v>22</v>
      </c>
      <c r="W47" s="9">
        <v>39</v>
      </c>
      <c r="X47" s="29" t="s">
        <v>124</v>
      </c>
      <c r="Y47">
        <v>45</v>
      </c>
      <c r="AA47" s="9">
        <v>39</v>
      </c>
      <c r="AB47" s="29" t="s">
        <v>168</v>
      </c>
      <c r="AC47">
        <v>49</v>
      </c>
      <c r="AE47" s="9">
        <v>39</v>
      </c>
      <c r="AF47" s="29" t="s">
        <v>119</v>
      </c>
      <c r="AG47">
        <v>98</v>
      </c>
      <c r="AI47" s="9">
        <v>40</v>
      </c>
      <c r="AJ47" s="29" t="s">
        <v>127</v>
      </c>
      <c r="AK47">
        <v>140</v>
      </c>
      <c r="AM47" s="9">
        <v>40</v>
      </c>
      <c r="AN47" s="29" t="s">
        <v>96</v>
      </c>
      <c r="AO47">
        <v>167</v>
      </c>
      <c r="AQ47" s="9">
        <v>40</v>
      </c>
      <c r="AR47" s="29" t="s">
        <v>113</v>
      </c>
      <c r="AS47">
        <v>188</v>
      </c>
      <c r="AU47" s="9">
        <v>40</v>
      </c>
      <c r="AV47" s="29" t="s">
        <v>96</v>
      </c>
      <c r="AW47">
        <v>210</v>
      </c>
      <c r="AY47" s="9">
        <v>40</v>
      </c>
      <c r="AZ47" s="29" t="s">
        <v>109</v>
      </c>
      <c r="BA47">
        <v>238</v>
      </c>
    </row>
    <row r="48" spans="1:53" ht="12.75">
      <c r="A48" s="9">
        <v>41</v>
      </c>
      <c r="B48" s="29" t="s">
        <v>113</v>
      </c>
      <c r="C48" s="35">
        <v>244</v>
      </c>
      <c r="D48" s="40">
        <v>76</v>
      </c>
      <c r="E48" s="3">
        <v>44</v>
      </c>
      <c r="F48" s="3">
        <v>10</v>
      </c>
      <c r="G48" s="3">
        <v>10</v>
      </c>
      <c r="H48" s="3">
        <v>46</v>
      </c>
      <c r="I48" s="3">
        <v>0</v>
      </c>
      <c r="J48" s="3">
        <v>12</v>
      </c>
      <c r="K48" s="3">
        <v>10</v>
      </c>
      <c r="L48" s="3">
        <v>38</v>
      </c>
      <c r="M48" s="3"/>
      <c r="N48" s="3"/>
      <c r="O48" s="3"/>
      <c r="P48" s="15">
        <f t="shared" si="2"/>
        <v>246</v>
      </c>
      <c r="Q48" s="15">
        <f t="shared" si="3"/>
        <v>236</v>
      </c>
      <c r="R48" s="15"/>
      <c r="S48" s="9">
        <v>41</v>
      </c>
      <c r="T48" s="29" t="s">
        <v>163</v>
      </c>
      <c r="U48" s="15">
        <v>20</v>
      </c>
      <c r="W48" s="9">
        <v>41</v>
      </c>
      <c r="X48" s="29" t="s">
        <v>97</v>
      </c>
      <c r="Y48">
        <v>40</v>
      </c>
      <c r="AA48" s="9">
        <v>41</v>
      </c>
      <c r="AB48" s="29" t="s">
        <v>96</v>
      </c>
      <c r="AC48">
        <v>46</v>
      </c>
      <c r="AE48" s="9">
        <v>41</v>
      </c>
      <c r="AF48" s="29" t="s">
        <v>96</v>
      </c>
      <c r="AG48">
        <v>98</v>
      </c>
      <c r="AI48" s="9">
        <v>41</v>
      </c>
      <c r="AJ48" s="29" t="s">
        <v>6</v>
      </c>
      <c r="AK48">
        <v>134</v>
      </c>
      <c r="AM48" s="9">
        <v>41</v>
      </c>
      <c r="AN48" s="29" t="s">
        <v>161</v>
      </c>
      <c r="AO48">
        <v>166</v>
      </c>
      <c r="AQ48" s="9">
        <v>41</v>
      </c>
      <c r="AR48" s="29" t="s">
        <v>95</v>
      </c>
      <c r="AS48">
        <v>180</v>
      </c>
      <c r="AU48" s="9">
        <v>41</v>
      </c>
      <c r="AV48" s="29" t="s">
        <v>104</v>
      </c>
      <c r="AW48">
        <v>210</v>
      </c>
      <c r="AY48" s="9">
        <v>41</v>
      </c>
      <c r="AZ48" s="29" t="s">
        <v>113</v>
      </c>
      <c r="BA48">
        <v>236</v>
      </c>
    </row>
    <row r="49" spans="1:53" ht="12.75">
      <c r="A49" s="9">
        <v>42</v>
      </c>
      <c r="B49" s="29" t="s">
        <v>99</v>
      </c>
      <c r="C49" s="35">
        <v>30</v>
      </c>
      <c r="D49" s="39">
        <v>48</v>
      </c>
      <c r="E49" s="31">
        <v>60</v>
      </c>
      <c r="F49" s="3">
        <v>20</v>
      </c>
      <c r="G49" s="3">
        <v>30</v>
      </c>
      <c r="H49" s="3">
        <v>54</v>
      </c>
      <c r="I49" s="3">
        <v>0</v>
      </c>
      <c r="J49" s="3">
        <v>24</v>
      </c>
      <c r="K49" s="3">
        <v>0</v>
      </c>
      <c r="L49" s="3">
        <v>0</v>
      </c>
      <c r="M49" s="3"/>
      <c r="N49" s="3"/>
      <c r="O49" s="3"/>
      <c r="P49" s="15">
        <f t="shared" si="2"/>
        <v>236</v>
      </c>
      <c r="Q49" s="15">
        <f t="shared" si="3"/>
        <v>236</v>
      </c>
      <c r="R49" s="15"/>
      <c r="S49" s="9">
        <v>42</v>
      </c>
      <c r="T49" s="29" t="s">
        <v>121</v>
      </c>
      <c r="U49" s="15">
        <v>18</v>
      </c>
      <c r="W49" s="9">
        <v>42</v>
      </c>
      <c r="X49" s="29" t="s">
        <v>107</v>
      </c>
      <c r="Y49">
        <v>38</v>
      </c>
      <c r="AA49" s="9">
        <v>42</v>
      </c>
      <c r="AB49" s="29" t="s">
        <v>161</v>
      </c>
      <c r="AC49">
        <v>42</v>
      </c>
      <c r="AE49" s="9">
        <v>42</v>
      </c>
      <c r="AF49" s="29" t="s">
        <v>124</v>
      </c>
      <c r="AG49">
        <v>98</v>
      </c>
      <c r="AI49" s="9">
        <v>42</v>
      </c>
      <c r="AJ49" s="29" t="s">
        <v>138</v>
      </c>
      <c r="AK49">
        <v>134</v>
      </c>
      <c r="AM49" s="9">
        <v>42</v>
      </c>
      <c r="AN49" s="29" t="s">
        <v>122</v>
      </c>
      <c r="AO49">
        <v>164</v>
      </c>
      <c r="AQ49" s="9">
        <v>42</v>
      </c>
      <c r="AR49" s="29" t="s">
        <v>96</v>
      </c>
      <c r="AS49">
        <v>177</v>
      </c>
      <c r="AU49" s="9">
        <v>42</v>
      </c>
      <c r="AV49" s="29" t="s">
        <v>6</v>
      </c>
      <c r="AW49">
        <v>203</v>
      </c>
      <c r="AY49" s="9">
        <v>42</v>
      </c>
      <c r="AZ49" s="29" t="s">
        <v>99</v>
      </c>
      <c r="BA49">
        <v>236</v>
      </c>
    </row>
    <row r="50" spans="1:53" ht="12.75">
      <c r="A50" s="9">
        <v>43</v>
      </c>
      <c r="B50" s="29" t="s">
        <v>95</v>
      </c>
      <c r="C50" s="35">
        <v>240</v>
      </c>
      <c r="D50" s="39">
        <v>22</v>
      </c>
      <c r="E50" s="31">
        <v>12</v>
      </c>
      <c r="F50" s="3">
        <v>14</v>
      </c>
      <c r="G50" s="3">
        <v>38</v>
      </c>
      <c r="H50" s="3">
        <v>30</v>
      </c>
      <c r="I50" s="3">
        <v>52</v>
      </c>
      <c r="J50" s="3">
        <v>38</v>
      </c>
      <c r="K50" s="3">
        <v>20</v>
      </c>
      <c r="L50" s="3">
        <v>0</v>
      </c>
      <c r="M50" s="3"/>
      <c r="N50" s="3"/>
      <c r="O50" s="3"/>
      <c r="P50" s="15">
        <f t="shared" si="2"/>
        <v>226</v>
      </c>
      <c r="Q50" s="15">
        <f t="shared" si="3"/>
        <v>214</v>
      </c>
      <c r="R50" s="15"/>
      <c r="S50" s="9">
        <v>43</v>
      </c>
      <c r="T50" s="29" t="s">
        <v>107</v>
      </c>
      <c r="U50" s="15">
        <v>16</v>
      </c>
      <c r="W50" s="9">
        <v>43</v>
      </c>
      <c r="X50" s="29" t="s">
        <v>127</v>
      </c>
      <c r="Y50">
        <v>38</v>
      </c>
      <c r="AA50" s="9">
        <v>43</v>
      </c>
      <c r="AB50" s="30" t="s">
        <v>54</v>
      </c>
      <c r="AC50">
        <v>42</v>
      </c>
      <c r="AE50" s="9">
        <v>43</v>
      </c>
      <c r="AF50" s="29" t="s">
        <v>163</v>
      </c>
      <c r="AG50">
        <v>94</v>
      </c>
      <c r="AI50" s="9">
        <v>43</v>
      </c>
      <c r="AJ50" s="29" t="s">
        <v>122</v>
      </c>
      <c r="AK50">
        <v>132</v>
      </c>
      <c r="AM50" s="9">
        <v>43</v>
      </c>
      <c r="AN50" s="29" t="s">
        <v>126</v>
      </c>
      <c r="AO50">
        <v>150</v>
      </c>
      <c r="AQ50" s="9">
        <v>43</v>
      </c>
      <c r="AR50" s="29" t="s">
        <v>161</v>
      </c>
      <c r="AS50">
        <v>176</v>
      </c>
      <c r="AU50" s="9">
        <v>43</v>
      </c>
      <c r="AV50" s="29" t="s">
        <v>138</v>
      </c>
      <c r="AW50">
        <v>202</v>
      </c>
      <c r="AY50" s="9">
        <v>43</v>
      </c>
      <c r="AZ50" s="29" t="s">
        <v>95</v>
      </c>
      <c r="BA50">
        <v>214</v>
      </c>
    </row>
    <row r="51" spans="1:53" ht="12.75">
      <c r="A51" s="9">
        <v>44</v>
      </c>
      <c r="B51" s="29" t="s">
        <v>119</v>
      </c>
      <c r="C51" s="35">
        <v>80</v>
      </c>
      <c r="D51" s="39">
        <v>10</v>
      </c>
      <c r="E51" s="31">
        <v>24</v>
      </c>
      <c r="F51" s="3">
        <v>34</v>
      </c>
      <c r="G51" s="3">
        <v>64</v>
      </c>
      <c r="H51" s="3">
        <v>22</v>
      </c>
      <c r="I51" s="3">
        <v>0</v>
      </c>
      <c r="J51" s="3">
        <v>18</v>
      </c>
      <c r="K51" s="3">
        <v>26</v>
      </c>
      <c r="L51" s="3">
        <v>22</v>
      </c>
      <c r="M51" s="3"/>
      <c r="N51" s="3"/>
      <c r="O51" s="3"/>
      <c r="P51" s="15">
        <f t="shared" si="2"/>
        <v>220</v>
      </c>
      <c r="Q51" s="15">
        <f t="shared" si="3"/>
        <v>210</v>
      </c>
      <c r="R51" s="15"/>
      <c r="S51" s="9">
        <v>44</v>
      </c>
      <c r="T51" s="30" t="s">
        <v>54</v>
      </c>
      <c r="U51" s="15">
        <v>14</v>
      </c>
      <c r="W51" s="9">
        <v>44</v>
      </c>
      <c r="X51" s="29" t="s">
        <v>37</v>
      </c>
      <c r="Y51">
        <v>36</v>
      </c>
      <c r="AA51" s="9">
        <v>44</v>
      </c>
      <c r="AB51" s="29" t="s">
        <v>97</v>
      </c>
      <c r="AC51">
        <v>40</v>
      </c>
      <c r="AE51" s="9">
        <v>44</v>
      </c>
      <c r="AF51" s="29" t="s">
        <v>122</v>
      </c>
      <c r="AG51">
        <v>92</v>
      </c>
      <c r="AI51" s="9">
        <v>44</v>
      </c>
      <c r="AJ51" s="29" t="s">
        <v>158</v>
      </c>
      <c r="AK51">
        <v>132</v>
      </c>
      <c r="AM51" s="9">
        <v>44</v>
      </c>
      <c r="AN51" s="29" t="s">
        <v>119</v>
      </c>
      <c r="AO51">
        <v>144</v>
      </c>
      <c r="AQ51" s="9">
        <v>44</v>
      </c>
      <c r="AR51" s="29" t="s">
        <v>6</v>
      </c>
      <c r="AS51">
        <v>170</v>
      </c>
      <c r="AU51" s="9">
        <v>44</v>
      </c>
      <c r="AV51" s="29" t="s">
        <v>95</v>
      </c>
      <c r="AW51">
        <v>200</v>
      </c>
      <c r="AY51" s="9">
        <v>44</v>
      </c>
      <c r="AZ51" s="29" t="s">
        <v>119</v>
      </c>
      <c r="BA51">
        <v>210</v>
      </c>
    </row>
    <row r="52" spans="1:53" ht="12.75">
      <c r="A52" s="9">
        <v>45</v>
      </c>
      <c r="B52" s="29" t="s">
        <v>96</v>
      </c>
      <c r="C52" s="35">
        <v>25</v>
      </c>
      <c r="D52" s="40">
        <v>10</v>
      </c>
      <c r="E52" s="3">
        <v>46</v>
      </c>
      <c r="F52" s="3">
        <v>26</v>
      </c>
      <c r="G52" s="3">
        <v>52</v>
      </c>
      <c r="H52" s="3">
        <v>43</v>
      </c>
      <c r="I52" s="3">
        <v>0</v>
      </c>
      <c r="J52" s="3">
        <v>0</v>
      </c>
      <c r="K52" s="3">
        <v>33</v>
      </c>
      <c r="L52" s="3">
        <v>0</v>
      </c>
      <c r="M52" s="3"/>
      <c r="N52" s="3"/>
      <c r="O52" s="3"/>
      <c r="P52" s="15">
        <f t="shared" si="2"/>
        <v>210</v>
      </c>
      <c r="Q52" s="15">
        <f t="shared" si="3"/>
        <v>210</v>
      </c>
      <c r="R52" s="15"/>
      <c r="S52" s="9">
        <v>45</v>
      </c>
      <c r="T52" s="29" t="s">
        <v>161</v>
      </c>
      <c r="U52" s="15">
        <v>12</v>
      </c>
      <c r="W52" s="9">
        <v>45</v>
      </c>
      <c r="X52" s="29" t="s">
        <v>119</v>
      </c>
      <c r="Y52">
        <v>34</v>
      </c>
      <c r="AA52" s="9">
        <v>45</v>
      </c>
      <c r="AB52" s="29" t="s">
        <v>118</v>
      </c>
      <c r="AC52">
        <v>38</v>
      </c>
      <c r="AE52" s="9">
        <v>45</v>
      </c>
      <c r="AF52" s="29" t="s">
        <v>126</v>
      </c>
      <c r="AG52">
        <v>88</v>
      </c>
      <c r="AI52" s="9">
        <v>45</v>
      </c>
      <c r="AJ52" s="29" t="s">
        <v>124</v>
      </c>
      <c r="AK52">
        <v>124</v>
      </c>
      <c r="AM52" s="9">
        <v>45</v>
      </c>
      <c r="AN52" s="29" t="s">
        <v>6</v>
      </c>
      <c r="AO52">
        <v>144</v>
      </c>
      <c r="AQ52" s="9">
        <v>45</v>
      </c>
      <c r="AR52" s="29" t="s">
        <v>102</v>
      </c>
      <c r="AS52">
        <v>168</v>
      </c>
      <c r="AU52" s="9">
        <v>45</v>
      </c>
      <c r="AV52" s="29" t="s">
        <v>113</v>
      </c>
      <c r="AW52">
        <v>198</v>
      </c>
      <c r="AY52" s="9">
        <v>45</v>
      </c>
      <c r="AZ52" s="29" t="s">
        <v>96</v>
      </c>
      <c r="BA52">
        <v>210</v>
      </c>
    </row>
    <row r="53" spans="1:53" ht="12.75">
      <c r="A53" s="9">
        <v>46</v>
      </c>
      <c r="B53" s="29" t="s">
        <v>104</v>
      </c>
      <c r="C53" s="35">
        <v>22</v>
      </c>
      <c r="D53" s="39">
        <v>26</v>
      </c>
      <c r="E53" s="3">
        <v>0</v>
      </c>
      <c r="F53" s="31">
        <v>0</v>
      </c>
      <c r="G53" s="3">
        <v>0</v>
      </c>
      <c r="H53" s="31">
        <v>0</v>
      </c>
      <c r="I53" s="3">
        <v>86</v>
      </c>
      <c r="J53" s="3">
        <v>0</v>
      </c>
      <c r="K53" s="3">
        <v>98</v>
      </c>
      <c r="L53" s="3">
        <v>0</v>
      </c>
      <c r="M53" s="3"/>
      <c r="N53" s="3"/>
      <c r="O53" s="3"/>
      <c r="P53" s="15">
        <f t="shared" si="2"/>
        <v>210</v>
      </c>
      <c r="Q53" s="15">
        <f t="shared" si="3"/>
        <v>210</v>
      </c>
      <c r="R53" s="15"/>
      <c r="S53" s="9">
        <v>46</v>
      </c>
      <c r="T53" s="29" t="s">
        <v>119</v>
      </c>
      <c r="U53" s="15">
        <v>10</v>
      </c>
      <c r="W53" s="9">
        <v>46</v>
      </c>
      <c r="X53" s="29" t="s">
        <v>95</v>
      </c>
      <c r="Y53">
        <v>34</v>
      </c>
      <c r="AA53" s="9">
        <v>46</v>
      </c>
      <c r="AB53" s="29" t="s">
        <v>119</v>
      </c>
      <c r="AC53">
        <v>34</v>
      </c>
      <c r="AE53" s="9">
        <v>46</v>
      </c>
      <c r="AF53" s="29" t="s">
        <v>125</v>
      </c>
      <c r="AG53">
        <v>84</v>
      </c>
      <c r="AI53" s="9">
        <v>46</v>
      </c>
      <c r="AJ53" s="29" t="s">
        <v>37</v>
      </c>
      <c r="AK53">
        <v>124</v>
      </c>
      <c r="AM53" s="9">
        <v>46</v>
      </c>
      <c r="AN53" s="29" t="s">
        <v>95</v>
      </c>
      <c r="AO53">
        <v>142</v>
      </c>
      <c r="AQ53" s="9">
        <v>47</v>
      </c>
      <c r="AR53" s="29" t="s">
        <v>109</v>
      </c>
      <c r="AS53">
        <v>162</v>
      </c>
      <c r="AU53" s="9">
        <v>46</v>
      </c>
      <c r="AV53" s="29" t="s">
        <v>119</v>
      </c>
      <c r="AW53">
        <v>188</v>
      </c>
      <c r="AY53" s="9">
        <v>46</v>
      </c>
      <c r="AZ53" s="29" t="s">
        <v>104</v>
      </c>
      <c r="BA53">
        <v>210</v>
      </c>
    </row>
    <row r="54" spans="1:53" ht="12.75">
      <c r="A54" s="9">
        <v>47</v>
      </c>
      <c r="B54" s="29" t="s">
        <v>138</v>
      </c>
      <c r="C54" s="35">
        <v>100</v>
      </c>
      <c r="D54" s="39">
        <v>46</v>
      </c>
      <c r="E54" s="31">
        <v>30</v>
      </c>
      <c r="F54" s="3">
        <v>58</v>
      </c>
      <c r="G54" s="3">
        <v>0</v>
      </c>
      <c r="H54" s="31">
        <v>16</v>
      </c>
      <c r="I54" s="3">
        <v>42</v>
      </c>
      <c r="J54" s="3">
        <v>10</v>
      </c>
      <c r="K54" s="3">
        <v>0</v>
      </c>
      <c r="L54" s="3">
        <v>0</v>
      </c>
      <c r="M54" s="3"/>
      <c r="N54" s="3"/>
      <c r="O54" s="3"/>
      <c r="P54" s="15">
        <f t="shared" si="2"/>
        <v>202</v>
      </c>
      <c r="Q54" s="15">
        <f t="shared" si="3"/>
        <v>202</v>
      </c>
      <c r="R54" s="15"/>
      <c r="S54" s="9">
        <v>47</v>
      </c>
      <c r="T54" s="29" t="s">
        <v>6</v>
      </c>
      <c r="U54" s="15">
        <v>10</v>
      </c>
      <c r="W54" s="9">
        <v>47</v>
      </c>
      <c r="X54" s="29" t="s">
        <v>163</v>
      </c>
      <c r="Y54">
        <v>30</v>
      </c>
      <c r="AA54" s="9">
        <v>47</v>
      </c>
      <c r="AB54" s="29" t="s">
        <v>109</v>
      </c>
      <c r="AC54">
        <v>34</v>
      </c>
      <c r="AE54" s="9">
        <v>47</v>
      </c>
      <c r="AF54" s="29" t="s">
        <v>109</v>
      </c>
      <c r="AG54">
        <v>74</v>
      </c>
      <c r="AI54" s="9">
        <v>47</v>
      </c>
      <c r="AJ54" s="29" t="s">
        <v>119</v>
      </c>
      <c r="AK54">
        <v>122</v>
      </c>
      <c r="AM54" s="9">
        <v>47</v>
      </c>
      <c r="AN54" s="29" t="s">
        <v>124</v>
      </c>
      <c r="AO54">
        <v>141</v>
      </c>
      <c r="AQ54" s="9">
        <v>46</v>
      </c>
      <c r="AR54" s="29" t="s">
        <v>119</v>
      </c>
      <c r="AS54">
        <v>162</v>
      </c>
      <c r="AU54" s="9">
        <v>47</v>
      </c>
      <c r="AV54" s="29" t="s">
        <v>161</v>
      </c>
      <c r="AW54">
        <v>186</v>
      </c>
      <c r="AY54" s="9">
        <v>47</v>
      </c>
      <c r="AZ54" s="29" t="s">
        <v>138</v>
      </c>
      <c r="BA54">
        <v>202</v>
      </c>
    </row>
    <row r="55" spans="1:53" ht="12.75">
      <c r="A55" s="9">
        <v>48</v>
      </c>
      <c r="B55" s="29" t="s">
        <v>161</v>
      </c>
      <c r="C55" s="35">
        <v>77</v>
      </c>
      <c r="D55" s="39">
        <v>12</v>
      </c>
      <c r="E55" s="31">
        <v>42</v>
      </c>
      <c r="F55" s="3">
        <v>10</v>
      </c>
      <c r="G55" s="3">
        <v>78</v>
      </c>
      <c r="H55" s="3">
        <v>34</v>
      </c>
      <c r="I55" s="3">
        <v>0</v>
      </c>
      <c r="J55" s="3">
        <v>10</v>
      </c>
      <c r="K55" s="3">
        <v>0</v>
      </c>
      <c r="L55" s="3">
        <v>0</v>
      </c>
      <c r="M55" s="3"/>
      <c r="N55" s="3"/>
      <c r="O55" s="3"/>
      <c r="P55" s="15">
        <f t="shared" si="2"/>
        <v>186</v>
      </c>
      <c r="Q55" s="15">
        <f t="shared" si="3"/>
        <v>186</v>
      </c>
      <c r="R55" s="15"/>
      <c r="S55" s="9">
        <v>48</v>
      </c>
      <c r="T55" s="29" t="s">
        <v>96</v>
      </c>
      <c r="U55" s="15">
        <v>10</v>
      </c>
      <c r="W55" s="9">
        <v>48</v>
      </c>
      <c r="X55" s="29" t="s">
        <v>143</v>
      </c>
      <c r="Y55">
        <v>27</v>
      </c>
      <c r="AA55" s="9">
        <v>48</v>
      </c>
      <c r="AB55" s="29" t="s">
        <v>127</v>
      </c>
      <c r="AC55">
        <v>28</v>
      </c>
      <c r="AE55" s="9">
        <v>48</v>
      </c>
      <c r="AF55" s="29" t="s">
        <v>65</v>
      </c>
      <c r="AG55">
        <v>74</v>
      </c>
      <c r="AI55" s="9">
        <v>48</v>
      </c>
      <c r="AJ55" s="29" t="s">
        <v>109</v>
      </c>
      <c r="AK55">
        <v>102</v>
      </c>
      <c r="AM55" s="9">
        <v>48</v>
      </c>
      <c r="AN55" s="29" t="s">
        <v>109</v>
      </c>
      <c r="AO55">
        <v>138</v>
      </c>
      <c r="AQ55" s="9">
        <v>48</v>
      </c>
      <c r="AR55" s="29" t="s">
        <v>37</v>
      </c>
      <c r="AS55">
        <v>148</v>
      </c>
      <c r="AU55" s="9">
        <v>48</v>
      </c>
      <c r="AV55" s="29" t="s">
        <v>109</v>
      </c>
      <c r="AW55">
        <v>182</v>
      </c>
      <c r="AY55" s="9">
        <v>48</v>
      </c>
      <c r="AZ55" s="29" t="s">
        <v>161</v>
      </c>
      <c r="BA55">
        <v>186</v>
      </c>
    </row>
    <row r="56" spans="1:53" ht="12.75">
      <c r="A56" s="9">
        <v>49</v>
      </c>
      <c r="B56" s="29" t="s">
        <v>37</v>
      </c>
      <c r="C56" s="35">
        <v>262</v>
      </c>
      <c r="D56" s="40">
        <v>10</v>
      </c>
      <c r="E56" s="3">
        <v>26</v>
      </c>
      <c r="F56" s="3">
        <v>74</v>
      </c>
      <c r="G56" s="3">
        <v>24</v>
      </c>
      <c r="H56" s="3">
        <v>14</v>
      </c>
      <c r="I56" s="3">
        <v>0</v>
      </c>
      <c r="J56" s="3">
        <v>10</v>
      </c>
      <c r="K56" s="3">
        <v>0</v>
      </c>
      <c r="L56" s="3">
        <v>24</v>
      </c>
      <c r="M56" s="3"/>
      <c r="N56" s="3"/>
      <c r="O56" s="3"/>
      <c r="P56" s="15">
        <f t="shared" si="2"/>
        <v>182</v>
      </c>
      <c r="Q56" s="15">
        <f t="shared" si="3"/>
        <v>182</v>
      </c>
      <c r="R56" s="15"/>
      <c r="S56" s="9">
        <v>49</v>
      </c>
      <c r="T56" s="29" t="s">
        <v>165</v>
      </c>
      <c r="U56" s="15">
        <v>10</v>
      </c>
      <c r="W56" s="9">
        <v>49</v>
      </c>
      <c r="X56" s="29" t="s">
        <v>104</v>
      </c>
      <c r="Y56">
        <v>26</v>
      </c>
      <c r="AA56" s="9">
        <v>49</v>
      </c>
      <c r="AB56" s="29" t="s">
        <v>104</v>
      </c>
      <c r="AC56">
        <v>26</v>
      </c>
      <c r="AE56" s="9">
        <v>49</v>
      </c>
      <c r="AF56" s="29" t="s">
        <v>118</v>
      </c>
      <c r="AG56">
        <v>73</v>
      </c>
      <c r="AI56" s="9">
        <v>49</v>
      </c>
      <c r="AJ56" s="29" t="s">
        <v>125</v>
      </c>
      <c r="AK56">
        <v>94</v>
      </c>
      <c r="AM56" s="9">
        <v>49</v>
      </c>
      <c r="AN56" s="29" t="s">
        <v>37</v>
      </c>
      <c r="AO56">
        <v>138</v>
      </c>
      <c r="AQ56" s="9">
        <v>49</v>
      </c>
      <c r="AR56" s="29" t="s">
        <v>124</v>
      </c>
      <c r="AS56">
        <v>141</v>
      </c>
      <c r="AU56" s="9">
        <v>49</v>
      </c>
      <c r="AV56" s="29" t="s">
        <v>102</v>
      </c>
      <c r="AW56">
        <v>168</v>
      </c>
      <c r="AY56" s="9">
        <v>49</v>
      </c>
      <c r="AZ56" s="29" t="s">
        <v>37</v>
      </c>
      <c r="BA56">
        <v>182</v>
      </c>
    </row>
    <row r="57" spans="1:53" ht="12.75">
      <c r="A57" s="9">
        <v>50</v>
      </c>
      <c r="B57" s="29" t="s">
        <v>102</v>
      </c>
      <c r="C57" s="35">
        <v>107</v>
      </c>
      <c r="D57" s="39">
        <v>62</v>
      </c>
      <c r="E57" s="3">
        <v>56</v>
      </c>
      <c r="F57" s="3">
        <v>40</v>
      </c>
      <c r="G57" s="3">
        <v>0</v>
      </c>
      <c r="H57" s="3">
        <v>10</v>
      </c>
      <c r="I57" s="3">
        <v>0</v>
      </c>
      <c r="J57" s="3">
        <v>0</v>
      </c>
      <c r="K57" s="3">
        <v>0</v>
      </c>
      <c r="L57" s="3">
        <v>0</v>
      </c>
      <c r="M57" s="3"/>
      <c r="N57" s="3"/>
      <c r="O57" s="3"/>
      <c r="P57" s="15">
        <f t="shared" si="2"/>
        <v>168</v>
      </c>
      <c r="Q57" s="15">
        <f t="shared" si="3"/>
        <v>168</v>
      </c>
      <c r="R57" s="15"/>
      <c r="S57" s="9">
        <v>50</v>
      </c>
      <c r="T57" s="29" t="s">
        <v>126</v>
      </c>
      <c r="U57" s="15">
        <v>10</v>
      </c>
      <c r="W57" s="9">
        <v>50</v>
      </c>
      <c r="X57" s="29" t="s">
        <v>166</v>
      </c>
      <c r="Y57">
        <v>24</v>
      </c>
      <c r="AA57" s="9">
        <v>50</v>
      </c>
      <c r="AB57" s="29" t="s">
        <v>166</v>
      </c>
      <c r="AC57">
        <v>24</v>
      </c>
      <c r="AE57" s="9">
        <v>50</v>
      </c>
      <c r="AF57" s="29" t="s">
        <v>108</v>
      </c>
      <c r="AG57">
        <v>68</v>
      </c>
      <c r="AI57" s="9">
        <v>50</v>
      </c>
      <c r="AJ57" s="29" t="s">
        <v>95</v>
      </c>
      <c r="AK57">
        <v>90</v>
      </c>
      <c r="AM57" s="9">
        <v>50</v>
      </c>
      <c r="AN57" s="29" t="s">
        <v>104</v>
      </c>
      <c r="AO57">
        <v>112</v>
      </c>
      <c r="AQ57" s="9">
        <v>50</v>
      </c>
      <c r="AR57" s="29" t="s">
        <v>166</v>
      </c>
      <c r="AS57">
        <v>124</v>
      </c>
      <c r="AU57" s="9">
        <v>50</v>
      </c>
      <c r="AV57" s="29" t="s">
        <v>37</v>
      </c>
      <c r="AW57">
        <v>158</v>
      </c>
      <c r="AY57" s="9">
        <v>50</v>
      </c>
      <c r="AZ57" s="29" t="s">
        <v>102</v>
      </c>
      <c r="BA57">
        <v>168</v>
      </c>
    </row>
    <row r="58" spans="1:53" ht="12.75">
      <c r="A58" s="9">
        <v>51</v>
      </c>
      <c r="B58" s="29" t="s">
        <v>108</v>
      </c>
      <c r="C58" s="35">
        <v>47</v>
      </c>
      <c r="D58" s="39">
        <v>10</v>
      </c>
      <c r="E58" s="3">
        <v>0</v>
      </c>
      <c r="F58" s="3">
        <v>10</v>
      </c>
      <c r="G58" s="3">
        <v>58</v>
      </c>
      <c r="H58" s="31">
        <v>0</v>
      </c>
      <c r="I58" s="3">
        <v>0</v>
      </c>
      <c r="J58" s="3">
        <v>29</v>
      </c>
      <c r="K58" s="3">
        <v>22</v>
      </c>
      <c r="L58" s="3">
        <v>33</v>
      </c>
      <c r="M58" s="3"/>
      <c r="N58" s="3"/>
      <c r="O58" s="3"/>
      <c r="P58" s="15">
        <f t="shared" si="2"/>
        <v>162</v>
      </c>
      <c r="Q58" s="15">
        <f t="shared" si="3"/>
        <v>162</v>
      </c>
      <c r="R58" s="15"/>
      <c r="S58" s="9">
        <v>51</v>
      </c>
      <c r="T58" s="29" t="s">
        <v>140</v>
      </c>
      <c r="U58" s="15">
        <v>10</v>
      </c>
      <c r="W58" s="9">
        <v>51</v>
      </c>
      <c r="X58" s="30" t="s">
        <v>54</v>
      </c>
      <c r="Y58">
        <v>24</v>
      </c>
      <c r="AA58" s="9">
        <v>51</v>
      </c>
      <c r="AB58" s="29" t="s">
        <v>95</v>
      </c>
      <c r="AC58">
        <v>22</v>
      </c>
      <c r="AE58" s="9">
        <v>51</v>
      </c>
      <c r="AF58" s="29" t="s">
        <v>95</v>
      </c>
      <c r="AG58">
        <v>60</v>
      </c>
      <c r="AI58" s="9">
        <v>51</v>
      </c>
      <c r="AJ58" s="29" t="s">
        <v>108</v>
      </c>
      <c r="AK58">
        <v>78</v>
      </c>
      <c r="AM58" s="9">
        <v>51</v>
      </c>
      <c r="AN58" s="29" t="s">
        <v>165</v>
      </c>
      <c r="AO58">
        <v>108</v>
      </c>
      <c r="AQ58" s="9">
        <v>51</v>
      </c>
      <c r="AR58" s="29" t="s">
        <v>104</v>
      </c>
      <c r="AS58">
        <v>112</v>
      </c>
      <c r="AU58" s="9">
        <v>51</v>
      </c>
      <c r="AV58" s="29" t="s">
        <v>124</v>
      </c>
      <c r="AW58">
        <v>141</v>
      </c>
      <c r="AY58" s="9">
        <v>51</v>
      </c>
      <c r="AZ58" s="29" t="s">
        <v>108</v>
      </c>
      <c r="BA58">
        <v>162</v>
      </c>
    </row>
    <row r="59" spans="1:53" ht="12.75">
      <c r="A59" s="9">
        <v>52</v>
      </c>
      <c r="B59" s="29" t="s">
        <v>124</v>
      </c>
      <c r="C59" s="35">
        <v>34</v>
      </c>
      <c r="D59" s="39">
        <v>28</v>
      </c>
      <c r="E59" s="31">
        <v>17</v>
      </c>
      <c r="F59" s="3">
        <v>70</v>
      </c>
      <c r="G59" s="3">
        <v>0</v>
      </c>
      <c r="H59" s="3">
        <v>26</v>
      </c>
      <c r="I59" s="3">
        <v>0</v>
      </c>
      <c r="J59" s="3">
        <v>0</v>
      </c>
      <c r="K59" s="3">
        <v>0</v>
      </c>
      <c r="L59" s="3">
        <v>0</v>
      </c>
      <c r="M59" s="3"/>
      <c r="N59" s="3"/>
      <c r="O59" s="3"/>
      <c r="P59" s="15">
        <f t="shared" si="2"/>
        <v>141</v>
      </c>
      <c r="Q59" s="15">
        <f t="shared" si="3"/>
        <v>141</v>
      </c>
      <c r="R59" s="15"/>
      <c r="S59" s="9">
        <v>52</v>
      </c>
      <c r="T59" s="29" t="s">
        <v>141</v>
      </c>
      <c r="U59" s="15">
        <v>10</v>
      </c>
      <c r="W59" s="9">
        <v>52</v>
      </c>
      <c r="X59" s="29" t="s">
        <v>140</v>
      </c>
      <c r="Y59">
        <v>20</v>
      </c>
      <c r="AA59" s="9">
        <v>52</v>
      </c>
      <c r="AB59" s="29" t="s">
        <v>165</v>
      </c>
      <c r="AC59">
        <v>18</v>
      </c>
      <c r="AE59" s="9">
        <v>52</v>
      </c>
      <c r="AF59" s="29" t="s">
        <v>168</v>
      </c>
      <c r="AG59">
        <v>59</v>
      </c>
      <c r="AI59" s="9">
        <v>52</v>
      </c>
      <c r="AJ59" s="29" t="s">
        <v>168</v>
      </c>
      <c r="AK59">
        <v>71</v>
      </c>
      <c r="AM59" s="9">
        <v>52</v>
      </c>
      <c r="AN59" s="29" t="s">
        <v>125</v>
      </c>
      <c r="AO59">
        <v>104</v>
      </c>
      <c r="AQ59" s="9">
        <v>52</v>
      </c>
      <c r="AR59" s="29" t="s">
        <v>165</v>
      </c>
      <c r="AS59">
        <v>108</v>
      </c>
      <c r="AU59" s="9">
        <v>52</v>
      </c>
      <c r="AV59" s="29" t="s">
        <v>108</v>
      </c>
      <c r="AW59">
        <v>129</v>
      </c>
      <c r="AY59" s="9">
        <v>52</v>
      </c>
      <c r="AZ59" s="29" t="s">
        <v>124</v>
      </c>
      <c r="BA59">
        <v>141</v>
      </c>
    </row>
    <row r="60" spans="1:53" ht="12.75">
      <c r="A60" s="9">
        <v>53</v>
      </c>
      <c r="B60" s="29" t="s">
        <v>169</v>
      </c>
      <c r="C60" s="35">
        <v>22</v>
      </c>
      <c r="D60" s="39">
        <v>0</v>
      </c>
      <c r="E60" s="3">
        <v>0</v>
      </c>
      <c r="F60" s="31">
        <v>0</v>
      </c>
      <c r="G60" s="3">
        <v>48</v>
      </c>
      <c r="H60" s="31">
        <v>0</v>
      </c>
      <c r="I60" s="3">
        <v>0</v>
      </c>
      <c r="J60" s="3">
        <v>0</v>
      </c>
      <c r="K60" s="3">
        <v>78</v>
      </c>
      <c r="L60" s="3">
        <v>0</v>
      </c>
      <c r="M60" s="3"/>
      <c r="N60" s="3"/>
      <c r="O60" s="3"/>
      <c r="P60" s="15">
        <f t="shared" si="2"/>
        <v>126</v>
      </c>
      <c r="Q60" s="15">
        <f t="shared" si="3"/>
        <v>126</v>
      </c>
      <c r="R60" s="15"/>
      <c r="S60" s="9">
        <v>53</v>
      </c>
      <c r="T60" s="29" t="s">
        <v>143</v>
      </c>
      <c r="U60" s="15">
        <v>10</v>
      </c>
      <c r="W60" s="9">
        <v>53</v>
      </c>
      <c r="X60" s="29" t="s">
        <v>6</v>
      </c>
      <c r="Y60">
        <v>10</v>
      </c>
      <c r="AA60" s="9">
        <v>53</v>
      </c>
      <c r="AB60" s="29" t="s">
        <v>143</v>
      </c>
      <c r="AC60">
        <v>17</v>
      </c>
      <c r="AE60" s="9">
        <v>53</v>
      </c>
      <c r="AF60" s="29" t="s">
        <v>160</v>
      </c>
      <c r="AG60">
        <v>50</v>
      </c>
      <c r="AI60" s="9">
        <v>53</v>
      </c>
      <c r="AJ60" s="29" t="s">
        <v>160</v>
      </c>
      <c r="AK60">
        <v>60</v>
      </c>
      <c r="AM60" s="9">
        <v>53</v>
      </c>
      <c r="AN60" s="29" t="s">
        <v>108</v>
      </c>
      <c r="AO60">
        <v>78</v>
      </c>
      <c r="AQ60" s="9">
        <v>53</v>
      </c>
      <c r="AR60" s="29" t="s">
        <v>108</v>
      </c>
      <c r="AS60">
        <v>107</v>
      </c>
      <c r="AU60" s="9">
        <v>53</v>
      </c>
      <c r="AV60" s="29" t="s">
        <v>169</v>
      </c>
      <c r="AW60">
        <v>126</v>
      </c>
      <c r="AY60" s="9">
        <v>53</v>
      </c>
      <c r="AZ60" s="29" t="s">
        <v>169</v>
      </c>
      <c r="BA60">
        <v>126</v>
      </c>
    </row>
    <row r="61" spans="1:53" ht="12.75">
      <c r="A61" s="9">
        <v>54</v>
      </c>
      <c r="B61" s="29" t="s">
        <v>165</v>
      </c>
      <c r="C61" s="35">
        <v>67</v>
      </c>
      <c r="D61" s="39">
        <v>10</v>
      </c>
      <c r="E61" s="3">
        <v>0</v>
      </c>
      <c r="F61" s="3">
        <v>18</v>
      </c>
      <c r="G61" s="3">
        <v>0</v>
      </c>
      <c r="H61" s="31">
        <v>0</v>
      </c>
      <c r="I61" s="3">
        <v>80</v>
      </c>
      <c r="J61" s="3">
        <v>0</v>
      </c>
      <c r="K61" s="3">
        <v>0</v>
      </c>
      <c r="L61" s="3">
        <v>0</v>
      </c>
      <c r="M61" s="3"/>
      <c r="N61" s="3"/>
      <c r="O61" s="3"/>
      <c r="P61" s="15">
        <f t="shared" si="2"/>
        <v>108</v>
      </c>
      <c r="Q61" s="15">
        <f t="shared" si="3"/>
        <v>108</v>
      </c>
      <c r="R61" s="15"/>
      <c r="S61" s="9">
        <v>54</v>
      </c>
      <c r="T61" s="29" t="s">
        <v>108</v>
      </c>
      <c r="U61" s="15">
        <v>10</v>
      </c>
      <c r="W61" s="9">
        <v>54</v>
      </c>
      <c r="X61" s="29" t="s">
        <v>165</v>
      </c>
      <c r="Y61">
        <v>10</v>
      </c>
      <c r="AA61" s="9">
        <v>54</v>
      </c>
      <c r="AB61" s="29" t="s">
        <v>126</v>
      </c>
      <c r="AC61">
        <v>12</v>
      </c>
      <c r="AE61" s="9">
        <v>54</v>
      </c>
      <c r="AF61" s="29" t="s">
        <v>143</v>
      </c>
      <c r="AG61">
        <v>49</v>
      </c>
      <c r="AI61" s="9">
        <v>54</v>
      </c>
      <c r="AJ61" s="29" t="s">
        <v>143</v>
      </c>
      <c r="AK61">
        <v>59</v>
      </c>
      <c r="AM61" s="9">
        <v>54</v>
      </c>
      <c r="AN61" s="29" t="s">
        <v>149</v>
      </c>
      <c r="AO61">
        <v>74</v>
      </c>
      <c r="AQ61" s="9">
        <v>54</v>
      </c>
      <c r="AR61" s="29" t="s">
        <v>125</v>
      </c>
      <c r="AS61">
        <v>104</v>
      </c>
      <c r="AU61" s="9">
        <v>54</v>
      </c>
      <c r="AV61" s="29" t="s">
        <v>165</v>
      </c>
      <c r="AW61">
        <v>108</v>
      </c>
      <c r="AY61" s="9">
        <v>54</v>
      </c>
      <c r="AZ61" s="29" t="s">
        <v>165</v>
      </c>
      <c r="BA61">
        <v>108</v>
      </c>
    </row>
    <row r="62" spans="1:53" ht="12.75">
      <c r="A62" s="9">
        <v>55</v>
      </c>
      <c r="B62" s="29" t="s">
        <v>125</v>
      </c>
      <c r="C62" s="35">
        <v>55</v>
      </c>
      <c r="D62" s="40">
        <v>74</v>
      </c>
      <c r="E62" s="3">
        <v>10</v>
      </c>
      <c r="F62" s="31">
        <v>0</v>
      </c>
      <c r="G62" s="3">
        <v>10</v>
      </c>
      <c r="H62" s="3">
        <v>10</v>
      </c>
      <c r="I62" s="3">
        <v>0</v>
      </c>
      <c r="J62" s="3">
        <v>0</v>
      </c>
      <c r="K62" s="3">
        <v>0</v>
      </c>
      <c r="L62" s="3">
        <v>0</v>
      </c>
      <c r="M62" s="3"/>
      <c r="N62" s="3"/>
      <c r="O62" s="3"/>
      <c r="P62" s="15">
        <f t="shared" si="2"/>
        <v>104</v>
      </c>
      <c r="Q62" s="15">
        <f t="shared" si="3"/>
        <v>104</v>
      </c>
      <c r="R62" s="15"/>
      <c r="S62" s="9">
        <v>55</v>
      </c>
      <c r="T62" s="29" t="s">
        <v>147</v>
      </c>
      <c r="U62" s="15">
        <v>10</v>
      </c>
      <c r="W62" s="9">
        <v>55</v>
      </c>
      <c r="X62" s="29" t="s">
        <v>126</v>
      </c>
      <c r="Y62">
        <v>10</v>
      </c>
      <c r="AA62" s="9">
        <v>55</v>
      </c>
      <c r="AB62" s="29" t="s">
        <v>6</v>
      </c>
      <c r="AC62">
        <v>10</v>
      </c>
      <c r="AE62" s="9">
        <v>55</v>
      </c>
      <c r="AF62" s="29" t="s">
        <v>169</v>
      </c>
      <c r="AG62">
        <v>48</v>
      </c>
      <c r="AI62" s="9">
        <v>55</v>
      </c>
      <c r="AJ62" s="29" t="s">
        <v>147</v>
      </c>
      <c r="AK62">
        <v>53</v>
      </c>
      <c r="AM62" s="9">
        <v>55</v>
      </c>
      <c r="AN62" s="29" t="s">
        <v>168</v>
      </c>
      <c r="AO62">
        <v>71</v>
      </c>
      <c r="AQ62" s="9">
        <v>55</v>
      </c>
      <c r="AR62" s="29" t="s">
        <v>141</v>
      </c>
      <c r="AS62">
        <v>92</v>
      </c>
      <c r="AU62" s="9">
        <v>55</v>
      </c>
      <c r="AV62" s="29" t="s">
        <v>125</v>
      </c>
      <c r="AW62">
        <v>104</v>
      </c>
      <c r="AY62" s="9">
        <v>55</v>
      </c>
      <c r="AZ62" s="29" t="s">
        <v>125</v>
      </c>
      <c r="BA62">
        <v>104</v>
      </c>
    </row>
    <row r="63" spans="1:53" ht="12.75">
      <c r="A63" s="9">
        <v>56</v>
      </c>
      <c r="B63" s="29" t="s">
        <v>143</v>
      </c>
      <c r="C63" s="35">
        <v>56</v>
      </c>
      <c r="D63" s="40">
        <v>10</v>
      </c>
      <c r="E63" s="3">
        <v>17</v>
      </c>
      <c r="F63" s="3">
        <v>10</v>
      </c>
      <c r="G63" s="3">
        <v>32</v>
      </c>
      <c r="H63" s="31">
        <v>0</v>
      </c>
      <c r="I63" s="3">
        <v>0</v>
      </c>
      <c r="J63" s="3">
        <v>0</v>
      </c>
      <c r="K63" s="3">
        <v>0</v>
      </c>
      <c r="L63" s="3">
        <v>30</v>
      </c>
      <c r="M63" s="3"/>
      <c r="N63" s="3"/>
      <c r="O63" s="3"/>
      <c r="P63" s="15">
        <f t="shared" si="2"/>
        <v>99</v>
      </c>
      <c r="Q63" s="15">
        <f t="shared" si="3"/>
        <v>99</v>
      </c>
      <c r="R63" s="15"/>
      <c r="S63" s="9">
        <v>56</v>
      </c>
      <c r="T63" s="29" t="s">
        <v>127</v>
      </c>
      <c r="U63" s="15">
        <v>10</v>
      </c>
      <c r="W63" s="9">
        <v>56</v>
      </c>
      <c r="X63" s="29" t="s">
        <v>141</v>
      </c>
      <c r="Y63">
        <v>10</v>
      </c>
      <c r="AA63" s="9">
        <v>56</v>
      </c>
      <c r="AB63" s="29" t="s">
        <v>140</v>
      </c>
      <c r="AC63">
        <v>10</v>
      </c>
      <c r="AE63" s="9">
        <v>56</v>
      </c>
      <c r="AF63" s="29" t="s">
        <v>166</v>
      </c>
      <c r="AG63">
        <v>42</v>
      </c>
      <c r="AI63" s="9">
        <v>56</v>
      </c>
      <c r="AJ63" s="29" t="s">
        <v>166</v>
      </c>
      <c r="AK63">
        <v>52</v>
      </c>
      <c r="AM63" s="9">
        <v>56</v>
      </c>
      <c r="AN63" s="29" t="s">
        <v>143</v>
      </c>
      <c r="AO63">
        <v>69</v>
      </c>
      <c r="AQ63" s="9">
        <v>56</v>
      </c>
      <c r="AR63" s="29" t="s">
        <v>149</v>
      </c>
      <c r="AS63">
        <v>74</v>
      </c>
      <c r="AU63" s="9">
        <v>56</v>
      </c>
      <c r="AV63" s="29" t="s">
        <v>141</v>
      </c>
      <c r="AW63">
        <v>92</v>
      </c>
      <c r="AY63" s="9">
        <v>56</v>
      </c>
      <c r="AZ63" s="29" t="s">
        <v>143</v>
      </c>
      <c r="BA63">
        <v>99</v>
      </c>
    </row>
    <row r="64" spans="1:53" ht="12.75">
      <c r="A64" s="9">
        <v>57</v>
      </c>
      <c r="B64" s="29" t="s">
        <v>141</v>
      </c>
      <c r="C64" s="35">
        <v>20</v>
      </c>
      <c r="D64" s="39">
        <v>10</v>
      </c>
      <c r="E64" s="3">
        <v>0</v>
      </c>
      <c r="F64" s="31">
        <v>0</v>
      </c>
      <c r="G64" s="3">
        <v>0</v>
      </c>
      <c r="H64" s="31">
        <v>0</v>
      </c>
      <c r="I64" s="3">
        <v>0</v>
      </c>
      <c r="J64" s="3">
        <v>82</v>
      </c>
      <c r="K64" s="3">
        <v>0</v>
      </c>
      <c r="L64" s="3">
        <v>0</v>
      </c>
      <c r="M64" s="3"/>
      <c r="N64" s="3"/>
      <c r="O64" s="3"/>
      <c r="P64" s="15">
        <f t="shared" si="2"/>
        <v>92</v>
      </c>
      <c r="Q64" s="15">
        <f t="shared" si="3"/>
        <v>92</v>
      </c>
      <c r="R64" s="15"/>
      <c r="S64" s="9">
        <v>57</v>
      </c>
      <c r="T64" s="29" t="s">
        <v>65</v>
      </c>
      <c r="U64" s="15">
        <v>10</v>
      </c>
      <c r="W64" s="9">
        <v>57</v>
      </c>
      <c r="X64" s="29" t="s">
        <v>108</v>
      </c>
      <c r="Y64">
        <v>10</v>
      </c>
      <c r="AA64" s="9">
        <v>57</v>
      </c>
      <c r="AB64" s="29" t="s">
        <v>141</v>
      </c>
      <c r="AC64">
        <v>10</v>
      </c>
      <c r="AE64" s="9">
        <v>57</v>
      </c>
      <c r="AF64" s="29" t="s">
        <v>165</v>
      </c>
      <c r="AG64">
        <v>28</v>
      </c>
      <c r="AI64" s="9">
        <v>57</v>
      </c>
      <c r="AJ64" s="29" t="s">
        <v>169</v>
      </c>
      <c r="AK64">
        <v>48</v>
      </c>
      <c r="AM64" s="9">
        <v>57</v>
      </c>
      <c r="AN64" s="29" t="s">
        <v>166</v>
      </c>
      <c r="AO64">
        <v>62</v>
      </c>
      <c r="AQ64" s="9">
        <v>57</v>
      </c>
      <c r="AR64" s="29" t="s">
        <v>168</v>
      </c>
      <c r="AS64">
        <v>71</v>
      </c>
      <c r="AU64" s="9">
        <v>57</v>
      </c>
      <c r="AV64" s="29" t="s">
        <v>149</v>
      </c>
      <c r="AW64">
        <v>74</v>
      </c>
      <c r="AY64" s="9">
        <v>57</v>
      </c>
      <c r="AZ64" s="29" t="s">
        <v>141</v>
      </c>
      <c r="BA64">
        <v>92</v>
      </c>
    </row>
    <row r="65" spans="1:53" ht="12.75">
      <c r="A65" s="9">
        <v>58</v>
      </c>
      <c r="B65" s="29" t="s">
        <v>149</v>
      </c>
      <c r="C65" s="35">
        <v>30</v>
      </c>
      <c r="D65" s="39">
        <v>0</v>
      </c>
      <c r="E65" s="3">
        <v>0</v>
      </c>
      <c r="F65" s="31">
        <v>0</v>
      </c>
      <c r="G65" s="3">
        <v>0</v>
      </c>
      <c r="H65" s="31">
        <v>0</v>
      </c>
      <c r="I65" s="3">
        <v>74</v>
      </c>
      <c r="J65" s="3">
        <v>0</v>
      </c>
      <c r="K65" s="3">
        <v>0</v>
      </c>
      <c r="L65" s="3">
        <v>0</v>
      </c>
      <c r="M65" s="3"/>
      <c r="N65" s="3"/>
      <c r="O65" s="3"/>
      <c r="P65" s="15">
        <f t="shared" si="2"/>
        <v>74</v>
      </c>
      <c r="Q65" s="15">
        <f t="shared" si="3"/>
        <v>74</v>
      </c>
      <c r="R65" s="15"/>
      <c r="S65" s="9">
        <v>58</v>
      </c>
      <c r="T65" s="29" t="s">
        <v>168</v>
      </c>
      <c r="U65" s="15">
        <v>10</v>
      </c>
      <c r="W65" s="9">
        <v>58</v>
      </c>
      <c r="X65" s="29" t="s">
        <v>147</v>
      </c>
      <c r="Y65">
        <v>10</v>
      </c>
      <c r="AA65" s="9">
        <v>58</v>
      </c>
      <c r="AB65" s="29" t="s">
        <v>108</v>
      </c>
      <c r="AC65">
        <v>10</v>
      </c>
      <c r="AE65" s="9">
        <v>58</v>
      </c>
      <c r="AF65" s="29" t="s">
        <v>104</v>
      </c>
      <c r="AG65">
        <v>26</v>
      </c>
      <c r="AI65" s="9">
        <v>58</v>
      </c>
      <c r="AJ65" s="29" t="s">
        <v>140</v>
      </c>
      <c r="AK65">
        <v>30</v>
      </c>
      <c r="AM65" s="9">
        <v>58</v>
      </c>
      <c r="AN65" s="29" t="s">
        <v>160</v>
      </c>
      <c r="AO65">
        <v>60</v>
      </c>
      <c r="AQ65" s="9">
        <v>58</v>
      </c>
      <c r="AR65" s="29" t="s">
        <v>143</v>
      </c>
      <c r="AS65">
        <v>69</v>
      </c>
      <c r="AU65" s="9">
        <v>58</v>
      </c>
      <c r="AV65" s="29" t="s">
        <v>168</v>
      </c>
      <c r="AW65">
        <v>71</v>
      </c>
      <c r="AY65" s="9">
        <v>58</v>
      </c>
      <c r="AZ65" s="29" t="s">
        <v>149</v>
      </c>
      <c r="BA65">
        <v>74</v>
      </c>
    </row>
    <row r="66" spans="1:53" ht="12.75">
      <c r="A66" s="9">
        <v>59</v>
      </c>
      <c r="B66" s="29" t="s">
        <v>168</v>
      </c>
      <c r="C66" s="35">
        <v>60</v>
      </c>
      <c r="D66" s="40">
        <v>10</v>
      </c>
      <c r="E66" s="3">
        <v>0</v>
      </c>
      <c r="F66" s="3">
        <v>49</v>
      </c>
      <c r="G66" s="3">
        <v>0</v>
      </c>
      <c r="H66" s="3">
        <v>12</v>
      </c>
      <c r="I66" s="3">
        <v>0</v>
      </c>
      <c r="J66" s="3">
        <v>0</v>
      </c>
      <c r="K66" s="3">
        <v>0</v>
      </c>
      <c r="L66" s="3">
        <v>0</v>
      </c>
      <c r="M66" s="3"/>
      <c r="N66" s="3"/>
      <c r="O66" s="3"/>
      <c r="P66" s="15">
        <f t="shared" si="2"/>
        <v>71</v>
      </c>
      <c r="Q66" s="15">
        <f t="shared" si="3"/>
        <v>71</v>
      </c>
      <c r="R66" s="15"/>
      <c r="S66" s="9">
        <v>59</v>
      </c>
      <c r="T66" s="29" t="s">
        <v>150</v>
      </c>
      <c r="U66" s="15">
        <v>10</v>
      </c>
      <c r="W66" s="9">
        <v>59</v>
      </c>
      <c r="X66" s="29" t="s">
        <v>168</v>
      </c>
      <c r="Y66">
        <v>10</v>
      </c>
      <c r="AA66" s="9">
        <v>59</v>
      </c>
      <c r="AB66" s="29" t="s">
        <v>147</v>
      </c>
      <c r="AC66">
        <v>10</v>
      </c>
      <c r="AE66" s="9">
        <v>59</v>
      </c>
      <c r="AF66" s="29" t="s">
        <v>140</v>
      </c>
      <c r="AG66">
        <v>20</v>
      </c>
      <c r="AI66" s="9">
        <v>59</v>
      </c>
      <c r="AJ66" s="29" t="s">
        <v>165</v>
      </c>
      <c r="AK66">
        <v>28</v>
      </c>
      <c r="AM66" s="9">
        <v>59</v>
      </c>
      <c r="AN66" s="29" t="s">
        <v>147</v>
      </c>
      <c r="AO66">
        <v>53</v>
      </c>
      <c r="AQ66" s="9">
        <v>59</v>
      </c>
      <c r="AR66" s="29" t="s">
        <v>160</v>
      </c>
      <c r="AS66">
        <v>60</v>
      </c>
      <c r="AU66" s="9">
        <v>59</v>
      </c>
      <c r="AV66" s="29" t="s">
        <v>143</v>
      </c>
      <c r="AW66">
        <v>69</v>
      </c>
      <c r="AY66" s="9">
        <v>59</v>
      </c>
      <c r="AZ66" s="29" t="s">
        <v>168</v>
      </c>
      <c r="BA66">
        <v>71</v>
      </c>
    </row>
    <row r="67" spans="1:53" ht="12.75">
      <c r="A67" s="9">
        <v>60</v>
      </c>
      <c r="B67" s="29" t="s">
        <v>160</v>
      </c>
      <c r="C67" s="35">
        <v>28</v>
      </c>
      <c r="D67" s="39">
        <v>0</v>
      </c>
      <c r="E67" s="3">
        <v>0</v>
      </c>
      <c r="F67" s="31">
        <v>0</v>
      </c>
      <c r="G67" s="3">
        <v>50</v>
      </c>
      <c r="H67" s="3">
        <v>10</v>
      </c>
      <c r="I67" s="3">
        <v>0</v>
      </c>
      <c r="J67" s="3">
        <v>0</v>
      </c>
      <c r="K67" s="3">
        <v>0</v>
      </c>
      <c r="L67" s="3">
        <v>0</v>
      </c>
      <c r="M67" s="3"/>
      <c r="N67" s="3"/>
      <c r="O67" s="3"/>
      <c r="P67" s="15">
        <f t="shared" si="2"/>
        <v>60</v>
      </c>
      <c r="Q67" s="15">
        <f t="shared" si="3"/>
        <v>60</v>
      </c>
      <c r="R67" s="15"/>
      <c r="S67" s="9">
        <v>60</v>
      </c>
      <c r="T67" s="29" t="s">
        <v>37</v>
      </c>
      <c r="U67" s="15">
        <v>10</v>
      </c>
      <c r="W67" s="9">
        <v>60</v>
      </c>
      <c r="X67" s="29" t="s">
        <v>150</v>
      </c>
      <c r="Y67">
        <v>10</v>
      </c>
      <c r="AA67" s="9">
        <v>60</v>
      </c>
      <c r="AB67" s="29" t="s">
        <v>150</v>
      </c>
      <c r="AC67">
        <v>10</v>
      </c>
      <c r="AE67" s="9">
        <v>60</v>
      </c>
      <c r="AF67" s="29" t="s">
        <v>150</v>
      </c>
      <c r="AG67">
        <v>20</v>
      </c>
      <c r="AI67" s="9">
        <v>60</v>
      </c>
      <c r="AJ67" s="29" t="s">
        <v>104</v>
      </c>
      <c r="AK67">
        <v>26</v>
      </c>
      <c r="AM67" s="9">
        <v>60</v>
      </c>
      <c r="AN67" s="29" t="s">
        <v>169</v>
      </c>
      <c r="AO67">
        <v>48</v>
      </c>
      <c r="AQ67" s="9">
        <v>60</v>
      </c>
      <c r="AR67" s="29" t="s">
        <v>147</v>
      </c>
      <c r="AS67">
        <v>53</v>
      </c>
      <c r="AU67" s="9">
        <v>60</v>
      </c>
      <c r="AV67" s="29" t="s">
        <v>160</v>
      </c>
      <c r="AW67">
        <v>60</v>
      </c>
      <c r="AY67" s="9">
        <v>60</v>
      </c>
      <c r="AZ67" s="29" t="s">
        <v>160</v>
      </c>
      <c r="BA67">
        <v>60</v>
      </c>
    </row>
    <row r="68" spans="1:53" ht="12.75">
      <c r="A68" s="9">
        <v>61</v>
      </c>
      <c r="B68" s="29" t="s">
        <v>147</v>
      </c>
      <c r="C68" s="35">
        <v>25</v>
      </c>
      <c r="D68" s="40">
        <v>10</v>
      </c>
      <c r="E68" s="3">
        <v>0</v>
      </c>
      <c r="F68" s="31">
        <v>0</v>
      </c>
      <c r="G68" s="3">
        <v>0</v>
      </c>
      <c r="H68" s="3">
        <v>43</v>
      </c>
      <c r="I68" s="3">
        <v>0</v>
      </c>
      <c r="J68" s="3">
        <v>0</v>
      </c>
      <c r="K68" s="3">
        <v>0</v>
      </c>
      <c r="L68" s="3">
        <v>0</v>
      </c>
      <c r="M68" s="3"/>
      <c r="N68" s="3"/>
      <c r="O68" s="3"/>
      <c r="P68" s="15">
        <f t="shared" si="2"/>
        <v>53</v>
      </c>
      <c r="Q68" s="15">
        <f t="shared" si="3"/>
        <v>53</v>
      </c>
      <c r="R68" s="15"/>
      <c r="S68" s="9">
        <v>61</v>
      </c>
      <c r="T68" s="29" t="s">
        <v>64</v>
      </c>
      <c r="U68" s="15">
        <v>0</v>
      </c>
      <c r="W68" s="9">
        <v>61</v>
      </c>
      <c r="X68" s="29" t="s">
        <v>64</v>
      </c>
      <c r="Y68">
        <v>0</v>
      </c>
      <c r="AA68" s="9">
        <v>61</v>
      </c>
      <c r="AB68" s="29" t="s">
        <v>64</v>
      </c>
      <c r="AC68">
        <v>0</v>
      </c>
      <c r="AE68" s="9">
        <v>61</v>
      </c>
      <c r="AF68" s="29" t="s">
        <v>129</v>
      </c>
      <c r="AG68">
        <v>16</v>
      </c>
      <c r="AI68" s="9">
        <v>61</v>
      </c>
      <c r="AJ68" s="29" t="s">
        <v>150</v>
      </c>
      <c r="AK68">
        <v>20</v>
      </c>
      <c r="AM68" s="9">
        <v>61</v>
      </c>
      <c r="AN68" s="29" t="s">
        <v>140</v>
      </c>
      <c r="AO68">
        <v>30</v>
      </c>
      <c r="AQ68" s="9">
        <v>61</v>
      </c>
      <c r="AR68" s="29" t="s">
        <v>129</v>
      </c>
      <c r="AS68">
        <v>50</v>
      </c>
      <c r="AU68" s="9">
        <v>61</v>
      </c>
      <c r="AV68" s="29" t="s">
        <v>147</v>
      </c>
      <c r="AW68">
        <v>53</v>
      </c>
      <c r="AY68" s="9">
        <v>61</v>
      </c>
      <c r="AZ68" s="29" t="s">
        <v>147</v>
      </c>
      <c r="BA68">
        <v>53</v>
      </c>
    </row>
    <row r="69" spans="1:53" ht="12.75">
      <c r="A69" s="9">
        <v>62</v>
      </c>
      <c r="B69" s="29" t="s">
        <v>129</v>
      </c>
      <c r="C69" s="35">
        <v>44</v>
      </c>
      <c r="D69" s="40">
        <v>0</v>
      </c>
      <c r="E69" s="3">
        <v>0</v>
      </c>
      <c r="F69" s="31">
        <v>0</v>
      </c>
      <c r="G69" s="3">
        <v>16</v>
      </c>
      <c r="H69" s="31">
        <v>0</v>
      </c>
      <c r="I69" s="3">
        <v>0</v>
      </c>
      <c r="J69" s="3">
        <v>34</v>
      </c>
      <c r="K69" s="3">
        <v>0</v>
      </c>
      <c r="L69" s="3">
        <v>0</v>
      </c>
      <c r="M69" s="3"/>
      <c r="N69" s="3"/>
      <c r="O69" s="3"/>
      <c r="P69" s="15">
        <f t="shared" si="2"/>
        <v>50</v>
      </c>
      <c r="Q69" s="15">
        <f t="shared" si="3"/>
        <v>50</v>
      </c>
      <c r="R69" s="15"/>
      <c r="S69" s="9">
        <v>62</v>
      </c>
      <c r="T69" s="29" t="s">
        <v>136</v>
      </c>
      <c r="U69" s="15">
        <v>0</v>
      </c>
      <c r="W69" s="9">
        <v>62</v>
      </c>
      <c r="X69" s="29" t="s">
        <v>136</v>
      </c>
      <c r="Y69">
        <v>0</v>
      </c>
      <c r="AA69" s="9">
        <v>62</v>
      </c>
      <c r="AB69" s="29" t="s">
        <v>136</v>
      </c>
      <c r="AC69">
        <v>0</v>
      </c>
      <c r="AE69" s="9">
        <v>62</v>
      </c>
      <c r="AF69" s="29" t="s">
        <v>141</v>
      </c>
      <c r="AG69">
        <v>10</v>
      </c>
      <c r="AI69" s="9">
        <v>62</v>
      </c>
      <c r="AJ69" s="29" t="s">
        <v>129</v>
      </c>
      <c r="AK69">
        <v>16</v>
      </c>
      <c r="AM69" s="9">
        <v>62</v>
      </c>
      <c r="AN69" s="29" t="s">
        <v>150</v>
      </c>
      <c r="AO69">
        <v>20</v>
      </c>
      <c r="AQ69" s="9">
        <v>62</v>
      </c>
      <c r="AR69" s="29" t="s">
        <v>169</v>
      </c>
      <c r="AS69">
        <v>48</v>
      </c>
      <c r="AU69" s="9">
        <v>62</v>
      </c>
      <c r="AV69" s="29" t="s">
        <v>129</v>
      </c>
      <c r="AW69">
        <v>50</v>
      </c>
      <c r="AY69" s="9">
        <v>62</v>
      </c>
      <c r="AZ69" s="29" t="s">
        <v>129</v>
      </c>
      <c r="BA69">
        <v>50</v>
      </c>
    </row>
    <row r="70" spans="1:53" ht="12.75">
      <c r="A70" s="9">
        <v>63</v>
      </c>
      <c r="B70" s="29" t="s">
        <v>140</v>
      </c>
      <c r="C70" s="35">
        <v>70</v>
      </c>
      <c r="D70" s="39">
        <v>10</v>
      </c>
      <c r="E70" s="3">
        <v>10</v>
      </c>
      <c r="F70" s="31">
        <v>0</v>
      </c>
      <c r="G70" s="3">
        <v>0</v>
      </c>
      <c r="H70" s="3">
        <v>10</v>
      </c>
      <c r="I70" s="3">
        <v>0</v>
      </c>
      <c r="J70" s="3">
        <v>0</v>
      </c>
      <c r="K70" s="3">
        <v>14</v>
      </c>
      <c r="L70" s="3">
        <v>0</v>
      </c>
      <c r="M70" s="3"/>
      <c r="N70" s="3"/>
      <c r="O70" s="3"/>
      <c r="P70" s="15">
        <f t="shared" si="2"/>
        <v>44</v>
      </c>
      <c r="Q70" s="15">
        <f t="shared" si="3"/>
        <v>44</v>
      </c>
      <c r="R70" s="15"/>
      <c r="S70" s="9">
        <v>63</v>
      </c>
      <c r="T70" s="29" t="s">
        <v>137</v>
      </c>
      <c r="U70" s="15">
        <v>0</v>
      </c>
      <c r="W70" s="9">
        <v>63</v>
      </c>
      <c r="X70" s="29" t="s">
        <v>137</v>
      </c>
      <c r="Y70">
        <v>0</v>
      </c>
      <c r="AA70" s="9">
        <v>63</v>
      </c>
      <c r="AB70" s="29" t="s">
        <v>137</v>
      </c>
      <c r="AC70">
        <v>0</v>
      </c>
      <c r="AE70" s="9">
        <v>63</v>
      </c>
      <c r="AF70" s="29" t="s">
        <v>147</v>
      </c>
      <c r="AG70">
        <v>10</v>
      </c>
      <c r="AI70" s="9">
        <v>63</v>
      </c>
      <c r="AJ70" s="29" t="s">
        <v>141</v>
      </c>
      <c r="AK70">
        <v>10</v>
      </c>
      <c r="AM70" s="9">
        <v>63</v>
      </c>
      <c r="AN70" s="29" t="s">
        <v>129</v>
      </c>
      <c r="AO70">
        <v>16</v>
      </c>
      <c r="AQ70" s="9">
        <v>63</v>
      </c>
      <c r="AR70" s="29" t="s">
        <v>140</v>
      </c>
      <c r="AS70">
        <v>30</v>
      </c>
      <c r="AU70" s="9">
        <v>63</v>
      </c>
      <c r="AV70" s="29" t="s">
        <v>140</v>
      </c>
      <c r="AW70">
        <v>44</v>
      </c>
      <c r="AY70" s="9">
        <v>63</v>
      </c>
      <c r="AZ70" s="29" t="s">
        <v>140</v>
      </c>
      <c r="BA70">
        <v>44</v>
      </c>
    </row>
    <row r="71" spans="1:53" ht="12.75">
      <c r="A71" s="9">
        <v>64</v>
      </c>
      <c r="B71" s="29" t="s">
        <v>150</v>
      </c>
      <c r="C71" s="35">
        <v>0</v>
      </c>
      <c r="D71" s="40">
        <v>10</v>
      </c>
      <c r="E71" s="3">
        <v>0</v>
      </c>
      <c r="F71" s="3">
        <v>10</v>
      </c>
      <c r="G71" s="3">
        <v>0</v>
      </c>
      <c r="H71" s="31">
        <v>0</v>
      </c>
      <c r="I71" s="3">
        <v>0</v>
      </c>
      <c r="J71" s="3">
        <v>0</v>
      </c>
      <c r="K71" s="3">
        <v>0</v>
      </c>
      <c r="L71" s="3">
        <v>0</v>
      </c>
      <c r="M71" s="3"/>
      <c r="N71" s="3"/>
      <c r="O71" s="3"/>
      <c r="P71" s="15">
        <f t="shared" si="2"/>
        <v>20</v>
      </c>
      <c r="Q71" s="15">
        <f t="shared" si="3"/>
        <v>20</v>
      </c>
      <c r="R71" s="15"/>
      <c r="S71" s="9">
        <v>63</v>
      </c>
      <c r="T71" s="29" t="s">
        <v>123</v>
      </c>
      <c r="U71" s="15">
        <v>0</v>
      </c>
      <c r="W71" s="9">
        <v>63</v>
      </c>
      <c r="X71" s="29" t="s">
        <v>123</v>
      </c>
      <c r="Y71">
        <v>0</v>
      </c>
      <c r="AA71" s="9">
        <v>63</v>
      </c>
      <c r="AB71" s="29" t="s">
        <v>123</v>
      </c>
      <c r="AC71">
        <v>0</v>
      </c>
      <c r="AE71" s="9">
        <v>63</v>
      </c>
      <c r="AF71" s="29" t="s">
        <v>128</v>
      </c>
      <c r="AG71">
        <v>10</v>
      </c>
      <c r="AI71" s="9">
        <v>64</v>
      </c>
      <c r="AJ71" s="29" t="s">
        <v>145</v>
      </c>
      <c r="AK71">
        <v>10</v>
      </c>
      <c r="AM71" s="9">
        <v>64</v>
      </c>
      <c r="AN71" s="29" t="s">
        <v>141</v>
      </c>
      <c r="AO71">
        <v>10</v>
      </c>
      <c r="AQ71" s="9">
        <v>64</v>
      </c>
      <c r="AR71" s="29" t="s">
        <v>150</v>
      </c>
      <c r="AS71">
        <v>20</v>
      </c>
      <c r="AU71" s="9">
        <v>64</v>
      </c>
      <c r="AV71" s="29" t="s">
        <v>150</v>
      </c>
      <c r="AW71">
        <v>20</v>
      </c>
      <c r="AY71" s="9">
        <v>64</v>
      </c>
      <c r="AZ71" s="29" t="s">
        <v>150</v>
      </c>
      <c r="BA71">
        <v>20</v>
      </c>
    </row>
    <row r="72" spans="1:53" ht="12.75">
      <c r="A72" s="9">
        <v>65</v>
      </c>
      <c r="B72" s="29" t="s">
        <v>145</v>
      </c>
      <c r="C72" s="35">
        <v>26</v>
      </c>
      <c r="D72" s="39">
        <v>0</v>
      </c>
      <c r="E72" s="3">
        <v>0</v>
      </c>
      <c r="F72" s="31">
        <v>0</v>
      </c>
      <c r="G72" s="3">
        <v>0</v>
      </c>
      <c r="H72" s="3">
        <v>10</v>
      </c>
      <c r="I72" s="3">
        <v>0</v>
      </c>
      <c r="J72" s="3">
        <v>0</v>
      </c>
      <c r="K72" s="3">
        <v>0</v>
      </c>
      <c r="L72" s="3">
        <v>0</v>
      </c>
      <c r="M72" s="3"/>
      <c r="N72" s="3"/>
      <c r="O72" s="3"/>
      <c r="P72" s="15">
        <f>SUM(D72:O72)</f>
        <v>10</v>
      </c>
      <c r="Q72" s="15">
        <f aca="true" t="shared" si="4" ref="Q72:Q84">+SUM(D72:O72)-SMALL(D72:O72,1)-SMALL(D72:O72,2)</f>
        <v>10</v>
      </c>
      <c r="R72"/>
      <c r="S72" s="9">
        <v>65</v>
      </c>
      <c r="T72" s="29" t="s">
        <v>159</v>
      </c>
      <c r="U72" s="15">
        <v>0</v>
      </c>
      <c r="W72" s="9">
        <v>65</v>
      </c>
      <c r="X72" s="29" t="s">
        <v>159</v>
      </c>
      <c r="Y72">
        <v>0</v>
      </c>
      <c r="AA72" s="9">
        <v>65</v>
      </c>
      <c r="AB72" s="29" t="s">
        <v>159</v>
      </c>
      <c r="AC72">
        <v>0</v>
      </c>
      <c r="AE72" s="9">
        <v>65</v>
      </c>
      <c r="AF72" s="29" t="s">
        <v>64</v>
      </c>
      <c r="AG72">
        <v>0</v>
      </c>
      <c r="AI72" s="9">
        <v>65</v>
      </c>
      <c r="AJ72" s="29" t="s">
        <v>128</v>
      </c>
      <c r="AK72">
        <v>10</v>
      </c>
      <c r="AM72" s="9">
        <v>65</v>
      </c>
      <c r="AN72" s="29" t="s">
        <v>145</v>
      </c>
      <c r="AO72">
        <v>10</v>
      </c>
      <c r="AQ72" s="9">
        <v>65</v>
      </c>
      <c r="AR72" s="29" t="s">
        <v>145</v>
      </c>
      <c r="AS72">
        <v>10</v>
      </c>
      <c r="AU72" s="9">
        <v>65</v>
      </c>
      <c r="AV72" s="29" t="s">
        <v>145</v>
      </c>
      <c r="AW72">
        <v>10</v>
      </c>
      <c r="AY72" s="9">
        <v>65</v>
      </c>
      <c r="AZ72" s="29" t="s">
        <v>145</v>
      </c>
      <c r="BA72">
        <v>10</v>
      </c>
    </row>
    <row r="73" spans="1:53" ht="12.75">
      <c r="A73" s="9">
        <v>66</v>
      </c>
      <c r="B73" s="29" t="s">
        <v>128</v>
      </c>
      <c r="C73" s="35">
        <v>20</v>
      </c>
      <c r="D73" s="40">
        <v>0</v>
      </c>
      <c r="E73" s="3">
        <v>0</v>
      </c>
      <c r="F73" s="31">
        <v>0</v>
      </c>
      <c r="G73" s="3">
        <v>10</v>
      </c>
      <c r="H73" s="31">
        <v>0</v>
      </c>
      <c r="I73" s="3">
        <v>0</v>
      </c>
      <c r="J73" s="3">
        <v>0</v>
      </c>
      <c r="K73" s="3">
        <v>0</v>
      </c>
      <c r="L73" s="3">
        <v>0</v>
      </c>
      <c r="M73" s="3"/>
      <c r="N73" s="3"/>
      <c r="O73" s="3"/>
      <c r="P73" s="15">
        <f>SUM(D73:O73)</f>
        <v>10</v>
      </c>
      <c r="Q73" s="15">
        <f t="shared" si="4"/>
        <v>10</v>
      </c>
      <c r="R73"/>
      <c r="S73" s="9">
        <v>66</v>
      </c>
      <c r="T73" s="29" t="s">
        <v>160</v>
      </c>
      <c r="U73" s="15">
        <v>0</v>
      </c>
      <c r="W73" s="9">
        <v>66</v>
      </c>
      <c r="X73" s="29" t="s">
        <v>160</v>
      </c>
      <c r="Y73">
        <v>0</v>
      </c>
      <c r="AA73" s="9">
        <v>66</v>
      </c>
      <c r="AB73" s="29" t="s">
        <v>160</v>
      </c>
      <c r="AC73">
        <v>0</v>
      </c>
      <c r="AE73" s="9">
        <v>66</v>
      </c>
      <c r="AF73" s="29" t="s">
        <v>136</v>
      </c>
      <c r="AG73">
        <v>0</v>
      </c>
      <c r="AI73" s="9">
        <v>66</v>
      </c>
      <c r="AJ73" s="29" t="s">
        <v>64</v>
      </c>
      <c r="AK73">
        <v>0</v>
      </c>
      <c r="AM73" s="9">
        <v>66</v>
      </c>
      <c r="AN73" s="29" t="s">
        <v>128</v>
      </c>
      <c r="AO73">
        <v>10</v>
      </c>
      <c r="AQ73" s="9">
        <v>66</v>
      </c>
      <c r="AR73" s="29" t="s">
        <v>128</v>
      </c>
      <c r="AS73">
        <v>10</v>
      </c>
      <c r="AU73" s="9">
        <v>66</v>
      </c>
      <c r="AV73" s="29" t="s">
        <v>128</v>
      </c>
      <c r="AW73">
        <v>10</v>
      </c>
      <c r="AY73" s="9">
        <v>66</v>
      </c>
      <c r="AZ73" s="29" t="s">
        <v>128</v>
      </c>
      <c r="BA73">
        <v>10</v>
      </c>
    </row>
    <row r="74" spans="1:53" ht="12.75">
      <c r="A74" s="9">
        <v>67</v>
      </c>
      <c r="B74" s="29" t="s">
        <v>64</v>
      </c>
      <c r="C74" s="35">
        <v>0</v>
      </c>
      <c r="D74" s="39">
        <v>0</v>
      </c>
      <c r="E74" s="3">
        <v>0</v>
      </c>
      <c r="F74" s="31">
        <v>0</v>
      </c>
      <c r="G74" s="3">
        <v>0</v>
      </c>
      <c r="H74" s="31">
        <v>0</v>
      </c>
      <c r="I74" s="3">
        <v>0</v>
      </c>
      <c r="J74" s="3">
        <v>0</v>
      </c>
      <c r="K74" s="3">
        <v>0</v>
      </c>
      <c r="L74" s="3">
        <v>0</v>
      </c>
      <c r="M74" s="3"/>
      <c r="N74" s="3"/>
      <c r="O74" s="3"/>
      <c r="P74" s="15">
        <f>SUM(D74:O74)</f>
        <v>0</v>
      </c>
      <c r="Q74" s="15">
        <f t="shared" si="4"/>
        <v>0</v>
      </c>
      <c r="R74"/>
      <c r="S74" s="9">
        <v>67</v>
      </c>
      <c r="T74" s="29" t="s">
        <v>103</v>
      </c>
      <c r="U74" s="15">
        <v>0</v>
      </c>
      <c r="W74" s="9">
        <v>67</v>
      </c>
      <c r="X74" s="29" t="s">
        <v>103</v>
      </c>
      <c r="Y74">
        <v>0</v>
      </c>
      <c r="AA74" s="9">
        <v>67</v>
      </c>
      <c r="AB74" s="29" t="s">
        <v>103</v>
      </c>
      <c r="AC74">
        <v>0</v>
      </c>
      <c r="AE74" s="9">
        <v>67</v>
      </c>
      <c r="AF74" s="29" t="s">
        <v>137</v>
      </c>
      <c r="AG74">
        <v>0</v>
      </c>
      <c r="AI74" s="9">
        <v>67</v>
      </c>
      <c r="AJ74" s="29" t="s">
        <v>136</v>
      </c>
      <c r="AK74">
        <v>0</v>
      </c>
      <c r="AM74" s="9">
        <v>67</v>
      </c>
      <c r="AN74" s="29" t="s">
        <v>64</v>
      </c>
      <c r="AO74">
        <v>0</v>
      </c>
      <c r="AQ74" s="9">
        <v>67</v>
      </c>
      <c r="AR74" s="29" t="s">
        <v>64</v>
      </c>
      <c r="AS74">
        <v>0</v>
      </c>
      <c r="AU74" s="9">
        <v>67</v>
      </c>
      <c r="AV74" s="29" t="s">
        <v>64</v>
      </c>
      <c r="AW74">
        <v>0</v>
      </c>
      <c r="AY74" s="9">
        <v>67</v>
      </c>
      <c r="AZ74" s="29" t="s">
        <v>64</v>
      </c>
      <c r="BA74">
        <v>0</v>
      </c>
    </row>
    <row r="75" spans="1:53" ht="12.75">
      <c r="A75" s="9">
        <v>68</v>
      </c>
      <c r="B75" s="29" t="s">
        <v>136</v>
      </c>
      <c r="C75" s="35">
        <v>0</v>
      </c>
      <c r="D75" s="39">
        <v>0</v>
      </c>
      <c r="E75" s="3">
        <v>0</v>
      </c>
      <c r="F75" s="31">
        <v>0</v>
      </c>
      <c r="G75" s="3">
        <v>0</v>
      </c>
      <c r="H75" s="31">
        <v>0</v>
      </c>
      <c r="I75" s="3">
        <v>0</v>
      </c>
      <c r="J75" s="3">
        <v>0</v>
      </c>
      <c r="K75" s="3">
        <v>0</v>
      </c>
      <c r="L75" s="3">
        <v>0</v>
      </c>
      <c r="M75" s="3"/>
      <c r="N75" s="3"/>
      <c r="O75" s="3"/>
      <c r="P75" s="15">
        <f>SUM(D75:O75)</f>
        <v>0</v>
      </c>
      <c r="Q75" s="15">
        <f t="shared" si="4"/>
        <v>0</v>
      </c>
      <c r="R75"/>
      <c r="S75" s="9">
        <v>68</v>
      </c>
      <c r="T75" s="29" t="s">
        <v>167</v>
      </c>
      <c r="U75" s="15">
        <v>0</v>
      </c>
      <c r="W75" s="9">
        <v>68</v>
      </c>
      <c r="X75" s="29" t="s">
        <v>167</v>
      </c>
      <c r="Y75">
        <v>0</v>
      </c>
      <c r="AA75" s="9">
        <v>68</v>
      </c>
      <c r="AB75" s="29" t="s">
        <v>167</v>
      </c>
      <c r="AC75">
        <v>0</v>
      </c>
      <c r="AE75" s="9">
        <v>68</v>
      </c>
      <c r="AF75" s="29" t="s">
        <v>123</v>
      </c>
      <c r="AG75">
        <v>0</v>
      </c>
      <c r="AI75" s="9">
        <v>68</v>
      </c>
      <c r="AJ75" s="29" t="s">
        <v>137</v>
      </c>
      <c r="AK75">
        <v>0</v>
      </c>
      <c r="AM75" s="9">
        <v>68</v>
      </c>
      <c r="AN75" s="29" t="s">
        <v>136</v>
      </c>
      <c r="AO75">
        <v>0</v>
      </c>
      <c r="AQ75" s="9">
        <v>68</v>
      </c>
      <c r="AR75" s="29" t="s">
        <v>136</v>
      </c>
      <c r="AS75">
        <v>0</v>
      </c>
      <c r="AU75" s="9">
        <v>68</v>
      </c>
      <c r="AV75" s="29" t="s">
        <v>136</v>
      </c>
      <c r="AW75">
        <v>0</v>
      </c>
      <c r="AY75" s="9">
        <v>68</v>
      </c>
      <c r="AZ75" s="29" t="s">
        <v>136</v>
      </c>
      <c r="BA75">
        <v>0</v>
      </c>
    </row>
    <row r="76" spans="1:53" ht="12.75">
      <c r="A76" s="9">
        <v>69</v>
      </c>
      <c r="B76" s="29" t="s">
        <v>137</v>
      </c>
      <c r="C76" s="35">
        <v>0</v>
      </c>
      <c r="D76" s="39">
        <v>0</v>
      </c>
      <c r="E76" s="3">
        <v>0</v>
      </c>
      <c r="F76" s="31">
        <v>0</v>
      </c>
      <c r="G76" s="3">
        <v>0</v>
      </c>
      <c r="H76" s="31">
        <v>0</v>
      </c>
      <c r="I76" s="3">
        <v>0</v>
      </c>
      <c r="J76" s="3">
        <v>0</v>
      </c>
      <c r="K76" s="3">
        <v>0</v>
      </c>
      <c r="L76" s="3">
        <v>0</v>
      </c>
      <c r="M76" s="3"/>
      <c r="N76" s="3"/>
      <c r="O76" s="3"/>
      <c r="P76" s="15">
        <f>SUM(D76:O76)</f>
        <v>0</v>
      </c>
      <c r="Q76" s="15">
        <f t="shared" si="4"/>
        <v>0</v>
      </c>
      <c r="R76"/>
      <c r="S76" s="9">
        <v>69</v>
      </c>
      <c r="T76" s="29" t="s">
        <v>142</v>
      </c>
      <c r="U76" s="15">
        <v>0</v>
      </c>
      <c r="W76" s="9">
        <v>69</v>
      </c>
      <c r="X76" s="29" t="s">
        <v>142</v>
      </c>
      <c r="Y76">
        <v>0</v>
      </c>
      <c r="AA76" s="9">
        <v>69</v>
      </c>
      <c r="AB76" s="29" t="s">
        <v>142</v>
      </c>
      <c r="AC76">
        <v>0</v>
      </c>
      <c r="AE76" s="9">
        <v>69</v>
      </c>
      <c r="AF76" s="29" t="s">
        <v>159</v>
      </c>
      <c r="AG76">
        <v>0</v>
      </c>
      <c r="AI76" s="9">
        <v>69</v>
      </c>
      <c r="AJ76" s="29" t="s">
        <v>123</v>
      </c>
      <c r="AK76">
        <v>0</v>
      </c>
      <c r="AM76" s="9">
        <v>69</v>
      </c>
      <c r="AN76" s="29" t="s">
        <v>137</v>
      </c>
      <c r="AO76">
        <v>0</v>
      </c>
      <c r="AQ76" s="9">
        <v>69</v>
      </c>
      <c r="AR76" s="29" t="s">
        <v>137</v>
      </c>
      <c r="AS76">
        <v>0</v>
      </c>
      <c r="AU76" s="9">
        <v>69</v>
      </c>
      <c r="AV76" s="29" t="s">
        <v>137</v>
      </c>
      <c r="AW76">
        <v>0</v>
      </c>
      <c r="AY76" s="9">
        <v>69</v>
      </c>
      <c r="AZ76" s="29" t="s">
        <v>137</v>
      </c>
      <c r="BA76">
        <v>0</v>
      </c>
    </row>
    <row r="77" spans="1:53" ht="12.75">
      <c r="A77" s="9">
        <v>70</v>
      </c>
      <c r="B77" s="29" t="s">
        <v>123</v>
      </c>
      <c r="C77" s="35">
        <v>20</v>
      </c>
      <c r="D77" s="39">
        <v>0</v>
      </c>
      <c r="E77" s="3">
        <v>0</v>
      </c>
      <c r="F77" s="31">
        <v>0</v>
      </c>
      <c r="G77" s="3">
        <v>0</v>
      </c>
      <c r="H77" s="31">
        <v>0</v>
      </c>
      <c r="I77" s="3">
        <v>0</v>
      </c>
      <c r="J77" s="3">
        <v>0</v>
      </c>
      <c r="K77" s="3">
        <v>0</v>
      </c>
      <c r="L77" s="3">
        <v>0</v>
      </c>
      <c r="M77" s="3"/>
      <c r="N77" s="3"/>
      <c r="O77" s="3"/>
      <c r="P77" s="15">
        <f>SUM(D77:O77)</f>
        <v>0</v>
      </c>
      <c r="Q77" s="15">
        <f t="shared" si="4"/>
        <v>0</v>
      </c>
      <c r="R77"/>
      <c r="S77" s="9">
        <v>70</v>
      </c>
      <c r="T77" s="29" t="s">
        <v>144</v>
      </c>
      <c r="U77" s="15">
        <v>0</v>
      </c>
      <c r="W77" s="9">
        <v>70</v>
      </c>
      <c r="X77" s="29" t="s">
        <v>144</v>
      </c>
      <c r="Y77">
        <v>0</v>
      </c>
      <c r="AA77" s="9">
        <v>70</v>
      </c>
      <c r="AB77" s="29" t="s">
        <v>144</v>
      </c>
      <c r="AC77">
        <v>0</v>
      </c>
      <c r="AE77" s="9">
        <v>70</v>
      </c>
      <c r="AF77" s="29" t="s">
        <v>103</v>
      </c>
      <c r="AG77">
        <v>0</v>
      </c>
      <c r="AI77" s="9">
        <v>70</v>
      </c>
      <c r="AJ77" s="29" t="s">
        <v>159</v>
      </c>
      <c r="AK77">
        <v>0</v>
      </c>
      <c r="AM77" s="9">
        <v>70</v>
      </c>
      <c r="AN77" s="29" t="s">
        <v>123</v>
      </c>
      <c r="AO77">
        <v>0</v>
      </c>
      <c r="AQ77" s="9">
        <v>70</v>
      </c>
      <c r="AR77" s="29" t="s">
        <v>123</v>
      </c>
      <c r="AS77">
        <v>0</v>
      </c>
      <c r="AU77" s="9">
        <v>70</v>
      </c>
      <c r="AV77" s="29" t="s">
        <v>123</v>
      </c>
      <c r="AW77">
        <v>0</v>
      </c>
      <c r="AY77" s="9">
        <v>70</v>
      </c>
      <c r="AZ77" s="29" t="s">
        <v>123</v>
      </c>
      <c r="BA77">
        <v>0</v>
      </c>
    </row>
    <row r="78" spans="1:53" ht="12.75">
      <c r="A78" s="9">
        <v>71</v>
      </c>
      <c r="B78" s="29" t="s">
        <v>159</v>
      </c>
      <c r="C78" s="35">
        <v>39</v>
      </c>
      <c r="D78" s="39">
        <v>0</v>
      </c>
      <c r="E78" s="3">
        <v>0</v>
      </c>
      <c r="F78" s="31">
        <v>0</v>
      </c>
      <c r="G78" s="3">
        <v>0</v>
      </c>
      <c r="H78" s="31">
        <v>0</v>
      </c>
      <c r="I78" s="3">
        <v>0</v>
      </c>
      <c r="J78" s="3">
        <v>0</v>
      </c>
      <c r="K78" s="3">
        <v>0</v>
      </c>
      <c r="L78" s="3">
        <v>0</v>
      </c>
      <c r="M78" s="3"/>
      <c r="N78" s="3"/>
      <c r="O78" s="3"/>
      <c r="P78" s="15">
        <f>SUM(D78:O78)</f>
        <v>0</v>
      </c>
      <c r="Q78" s="15">
        <f t="shared" si="4"/>
        <v>0</v>
      </c>
      <c r="R78"/>
      <c r="S78" s="9">
        <v>71</v>
      </c>
      <c r="T78" s="29" t="s">
        <v>145</v>
      </c>
      <c r="U78" s="15">
        <v>0</v>
      </c>
      <c r="W78" s="9">
        <v>71</v>
      </c>
      <c r="X78" s="29" t="s">
        <v>145</v>
      </c>
      <c r="Y78">
        <v>0</v>
      </c>
      <c r="AA78" s="9">
        <v>71</v>
      </c>
      <c r="AB78" s="29" t="s">
        <v>145</v>
      </c>
      <c r="AC78">
        <v>0</v>
      </c>
      <c r="AE78" s="9">
        <v>71</v>
      </c>
      <c r="AF78" s="29" t="s">
        <v>167</v>
      </c>
      <c r="AG78">
        <v>0</v>
      </c>
      <c r="AI78" s="9">
        <v>71</v>
      </c>
      <c r="AJ78" s="29" t="s">
        <v>103</v>
      </c>
      <c r="AK78">
        <v>0</v>
      </c>
      <c r="AM78" s="9">
        <v>71</v>
      </c>
      <c r="AN78" s="29" t="s">
        <v>159</v>
      </c>
      <c r="AO78">
        <v>0</v>
      </c>
      <c r="AQ78" s="9">
        <v>71</v>
      </c>
      <c r="AR78" s="29" t="s">
        <v>159</v>
      </c>
      <c r="AS78">
        <v>0</v>
      </c>
      <c r="AU78" s="9">
        <v>71</v>
      </c>
      <c r="AV78" s="29" t="s">
        <v>159</v>
      </c>
      <c r="AW78">
        <v>0</v>
      </c>
      <c r="AY78" s="9">
        <v>71</v>
      </c>
      <c r="AZ78" s="29" t="s">
        <v>159</v>
      </c>
      <c r="BA78">
        <v>0</v>
      </c>
    </row>
    <row r="79" spans="1:53" ht="12.75">
      <c r="A79" s="9">
        <v>72</v>
      </c>
      <c r="B79" s="29" t="s">
        <v>103</v>
      </c>
      <c r="C79" s="35">
        <v>20</v>
      </c>
      <c r="D79" s="39">
        <v>0</v>
      </c>
      <c r="E79" s="3">
        <v>0</v>
      </c>
      <c r="F79" s="31">
        <v>0</v>
      </c>
      <c r="G79" s="3">
        <v>0</v>
      </c>
      <c r="H79" s="31">
        <v>0</v>
      </c>
      <c r="I79" s="3">
        <v>0</v>
      </c>
      <c r="J79" s="3">
        <v>0</v>
      </c>
      <c r="K79" s="3">
        <v>0</v>
      </c>
      <c r="L79" s="3">
        <v>0</v>
      </c>
      <c r="M79" s="3"/>
      <c r="N79" s="3"/>
      <c r="O79" s="3"/>
      <c r="P79" s="15">
        <f>SUM(D79:O79)</f>
        <v>0</v>
      </c>
      <c r="Q79" s="15">
        <f t="shared" si="4"/>
        <v>0</v>
      </c>
      <c r="R79"/>
      <c r="S79" s="9">
        <v>72</v>
      </c>
      <c r="T79" s="29" t="s">
        <v>149</v>
      </c>
      <c r="U79" s="15">
        <v>0</v>
      </c>
      <c r="W79" s="9">
        <v>72</v>
      </c>
      <c r="X79" s="29" t="s">
        <v>149</v>
      </c>
      <c r="Y79">
        <v>0</v>
      </c>
      <c r="AA79" s="9">
        <v>72</v>
      </c>
      <c r="AB79" s="29" t="s">
        <v>149</v>
      </c>
      <c r="AC79">
        <v>0</v>
      </c>
      <c r="AE79" s="9">
        <v>72</v>
      </c>
      <c r="AF79" s="29" t="s">
        <v>142</v>
      </c>
      <c r="AG79">
        <v>0</v>
      </c>
      <c r="AI79" s="9">
        <v>72</v>
      </c>
      <c r="AJ79" s="29" t="s">
        <v>167</v>
      </c>
      <c r="AK79">
        <v>0</v>
      </c>
      <c r="AM79" s="9">
        <v>72</v>
      </c>
      <c r="AN79" s="29" t="s">
        <v>103</v>
      </c>
      <c r="AO79">
        <v>0</v>
      </c>
      <c r="AQ79" s="9">
        <v>72</v>
      </c>
      <c r="AR79" s="29" t="s">
        <v>103</v>
      </c>
      <c r="AS79">
        <v>0</v>
      </c>
      <c r="AU79" s="9">
        <v>72</v>
      </c>
      <c r="AV79" s="29" t="s">
        <v>103</v>
      </c>
      <c r="AW79">
        <v>0</v>
      </c>
      <c r="AY79" s="9">
        <v>72</v>
      </c>
      <c r="AZ79" s="29" t="s">
        <v>103</v>
      </c>
      <c r="BA79">
        <v>0</v>
      </c>
    </row>
    <row r="80" spans="1:53" ht="12.75">
      <c r="A80" s="9">
        <v>73</v>
      </c>
      <c r="B80" s="29" t="s">
        <v>167</v>
      </c>
      <c r="C80" s="35">
        <v>46</v>
      </c>
      <c r="D80" s="39">
        <v>0</v>
      </c>
      <c r="E80" s="3">
        <v>0</v>
      </c>
      <c r="F80" s="31">
        <v>0</v>
      </c>
      <c r="G80" s="3">
        <v>0</v>
      </c>
      <c r="H80" s="31">
        <v>0</v>
      </c>
      <c r="I80" s="3">
        <v>0</v>
      </c>
      <c r="J80" s="3">
        <v>0</v>
      </c>
      <c r="K80" s="3">
        <v>0</v>
      </c>
      <c r="L80" s="3">
        <v>0</v>
      </c>
      <c r="M80" s="3"/>
      <c r="N80" s="3"/>
      <c r="O80" s="3"/>
      <c r="P80" s="15">
        <f>SUM(D80:O80)</f>
        <v>0</v>
      </c>
      <c r="Q80" s="15">
        <f t="shared" si="4"/>
        <v>0</v>
      </c>
      <c r="R80"/>
      <c r="S80" s="9">
        <v>73</v>
      </c>
      <c r="T80" s="29" t="s">
        <v>128</v>
      </c>
      <c r="U80" s="15">
        <v>0</v>
      </c>
      <c r="W80" s="9">
        <v>73</v>
      </c>
      <c r="X80" s="29" t="s">
        <v>128</v>
      </c>
      <c r="Y80">
        <v>0</v>
      </c>
      <c r="AA80" s="9">
        <v>73</v>
      </c>
      <c r="AB80" s="29" t="s">
        <v>128</v>
      </c>
      <c r="AC80">
        <v>0</v>
      </c>
      <c r="AE80" s="9">
        <v>73</v>
      </c>
      <c r="AF80" s="29" t="s">
        <v>144</v>
      </c>
      <c r="AG80">
        <v>0</v>
      </c>
      <c r="AI80" s="9">
        <v>73</v>
      </c>
      <c r="AJ80" s="29" t="s">
        <v>142</v>
      </c>
      <c r="AK80">
        <v>0</v>
      </c>
      <c r="AM80" s="9">
        <v>73</v>
      </c>
      <c r="AN80" s="29" t="s">
        <v>167</v>
      </c>
      <c r="AO80">
        <v>0</v>
      </c>
      <c r="AQ80" s="9">
        <v>73</v>
      </c>
      <c r="AR80" s="29" t="s">
        <v>167</v>
      </c>
      <c r="AS80">
        <v>0</v>
      </c>
      <c r="AU80" s="9">
        <v>73</v>
      </c>
      <c r="AV80" s="29" t="s">
        <v>167</v>
      </c>
      <c r="AW80">
        <v>0</v>
      </c>
      <c r="AY80" s="9">
        <v>73</v>
      </c>
      <c r="AZ80" s="29" t="s">
        <v>167</v>
      </c>
      <c r="BA80">
        <v>0</v>
      </c>
    </row>
    <row r="81" spans="1:53" ht="12.75">
      <c r="A81" s="9">
        <v>74</v>
      </c>
      <c r="B81" s="29" t="s">
        <v>142</v>
      </c>
      <c r="C81" s="35">
        <v>0</v>
      </c>
      <c r="D81" s="39">
        <v>0</v>
      </c>
      <c r="E81" s="3">
        <v>0</v>
      </c>
      <c r="F81" s="31">
        <v>0</v>
      </c>
      <c r="G81" s="3">
        <v>0</v>
      </c>
      <c r="H81" s="31">
        <v>0</v>
      </c>
      <c r="I81" s="3">
        <v>0</v>
      </c>
      <c r="J81" s="3">
        <v>0</v>
      </c>
      <c r="K81" s="3">
        <v>0</v>
      </c>
      <c r="L81" s="3">
        <v>0</v>
      </c>
      <c r="M81" s="3"/>
      <c r="N81" s="3"/>
      <c r="O81" s="3"/>
      <c r="P81" s="15">
        <f>SUM(D81:O81)</f>
        <v>0</v>
      </c>
      <c r="Q81" s="15">
        <f t="shared" si="4"/>
        <v>0</v>
      </c>
      <c r="R81"/>
      <c r="S81" s="9">
        <v>74</v>
      </c>
      <c r="T81" s="29" t="s">
        <v>129</v>
      </c>
      <c r="U81" s="15">
        <v>0</v>
      </c>
      <c r="W81" s="9">
        <v>74</v>
      </c>
      <c r="X81" s="29" t="s">
        <v>129</v>
      </c>
      <c r="Y81">
        <v>0</v>
      </c>
      <c r="AA81" s="9">
        <v>74</v>
      </c>
      <c r="AB81" s="29" t="s">
        <v>129</v>
      </c>
      <c r="AC81">
        <v>0</v>
      </c>
      <c r="AE81" s="9">
        <v>74</v>
      </c>
      <c r="AF81" s="29" t="s">
        <v>145</v>
      </c>
      <c r="AG81">
        <v>0</v>
      </c>
      <c r="AI81" s="9">
        <v>74</v>
      </c>
      <c r="AJ81" s="29" t="s">
        <v>144</v>
      </c>
      <c r="AK81">
        <v>0</v>
      </c>
      <c r="AM81" s="9">
        <v>74</v>
      </c>
      <c r="AN81" s="29" t="s">
        <v>142</v>
      </c>
      <c r="AO81">
        <v>0</v>
      </c>
      <c r="AQ81" s="9">
        <v>74</v>
      </c>
      <c r="AR81" s="29" t="s">
        <v>142</v>
      </c>
      <c r="AS81">
        <v>0</v>
      </c>
      <c r="AU81" s="9">
        <v>74</v>
      </c>
      <c r="AV81" s="29" t="s">
        <v>142</v>
      </c>
      <c r="AW81">
        <v>0</v>
      </c>
      <c r="AY81" s="9">
        <v>74</v>
      </c>
      <c r="AZ81" s="29" t="s">
        <v>142</v>
      </c>
      <c r="BA81">
        <v>0</v>
      </c>
    </row>
    <row r="82" spans="1:53" ht="12.75">
      <c r="A82" s="9">
        <v>75</v>
      </c>
      <c r="B82" s="29" t="s">
        <v>144</v>
      </c>
      <c r="C82" s="35">
        <v>0</v>
      </c>
      <c r="D82" s="39">
        <v>0</v>
      </c>
      <c r="E82" s="3">
        <v>0</v>
      </c>
      <c r="F82" s="31">
        <v>0</v>
      </c>
      <c r="G82" s="3">
        <v>0</v>
      </c>
      <c r="H82" s="31">
        <v>0</v>
      </c>
      <c r="I82" s="3">
        <v>0</v>
      </c>
      <c r="J82" s="3">
        <v>0</v>
      </c>
      <c r="K82" s="3">
        <v>0</v>
      </c>
      <c r="L82" s="3">
        <v>0</v>
      </c>
      <c r="M82" s="3"/>
      <c r="N82" s="3"/>
      <c r="O82" s="3"/>
      <c r="P82" s="15">
        <f>SUM(D82:O82)</f>
        <v>0</v>
      </c>
      <c r="Q82" s="15">
        <f t="shared" si="4"/>
        <v>0</v>
      </c>
      <c r="R82"/>
      <c r="S82" s="9">
        <v>75</v>
      </c>
      <c r="T82" s="29" t="s">
        <v>153</v>
      </c>
      <c r="U82" s="15">
        <v>0</v>
      </c>
      <c r="W82" s="9">
        <v>75</v>
      </c>
      <c r="X82" s="29" t="s">
        <v>153</v>
      </c>
      <c r="Y82">
        <v>0</v>
      </c>
      <c r="AA82" s="9">
        <v>75</v>
      </c>
      <c r="AB82" s="29" t="s">
        <v>153</v>
      </c>
      <c r="AC82">
        <v>0</v>
      </c>
      <c r="AE82" s="9">
        <v>75</v>
      </c>
      <c r="AF82" s="29" t="s">
        <v>149</v>
      </c>
      <c r="AG82">
        <v>0</v>
      </c>
      <c r="AI82" s="9">
        <v>75</v>
      </c>
      <c r="AJ82" s="29" t="s">
        <v>149</v>
      </c>
      <c r="AK82">
        <v>0</v>
      </c>
      <c r="AM82" s="9">
        <v>75</v>
      </c>
      <c r="AN82" s="29" t="s">
        <v>144</v>
      </c>
      <c r="AO82">
        <v>0</v>
      </c>
      <c r="AQ82" s="9">
        <v>75</v>
      </c>
      <c r="AR82" s="29" t="s">
        <v>144</v>
      </c>
      <c r="AS82">
        <v>0</v>
      </c>
      <c r="AU82" s="9">
        <v>75</v>
      </c>
      <c r="AV82" s="29" t="s">
        <v>144</v>
      </c>
      <c r="AW82">
        <v>0</v>
      </c>
      <c r="AY82" s="9">
        <v>75</v>
      </c>
      <c r="AZ82" s="29" t="s">
        <v>144</v>
      </c>
      <c r="BA82">
        <v>0</v>
      </c>
    </row>
    <row r="83" spans="1:53" ht="12.75">
      <c r="A83" s="9">
        <v>76</v>
      </c>
      <c r="B83" s="29" t="s">
        <v>153</v>
      </c>
      <c r="C83" s="35">
        <v>0</v>
      </c>
      <c r="D83" s="40">
        <v>0</v>
      </c>
      <c r="E83" s="3">
        <v>0</v>
      </c>
      <c r="F83" s="31">
        <v>0</v>
      </c>
      <c r="G83" s="3">
        <v>0</v>
      </c>
      <c r="H83" s="31">
        <v>0</v>
      </c>
      <c r="I83" s="3">
        <v>0</v>
      </c>
      <c r="J83" s="3">
        <v>0</v>
      </c>
      <c r="K83" s="3">
        <v>0</v>
      </c>
      <c r="L83" s="3">
        <v>0</v>
      </c>
      <c r="M83" s="3"/>
      <c r="N83" s="3"/>
      <c r="O83" s="3"/>
      <c r="P83" s="15">
        <f>SUM(D83:O83)</f>
        <v>0</v>
      </c>
      <c r="Q83" s="15">
        <f t="shared" si="4"/>
        <v>0</v>
      </c>
      <c r="R83"/>
      <c r="S83" s="9">
        <v>76</v>
      </c>
      <c r="T83" s="29" t="s">
        <v>169</v>
      </c>
      <c r="U83" s="9">
        <v>0</v>
      </c>
      <c r="W83" s="9">
        <v>76</v>
      </c>
      <c r="X83" s="29" t="s">
        <v>169</v>
      </c>
      <c r="Y83">
        <v>0</v>
      </c>
      <c r="AA83" s="9">
        <v>76</v>
      </c>
      <c r="AB83" s="29" t="s">
        <v>169</v>
      </c>
      <c r="AC83">
        <v>0</v>
      </c>
      <c r="AE83" s="9">
        <v>76</v>
      </c>
      <c r="AF83" s="29" t="s">
        <v>153</v>
      </c>
      <c r="AG83">
        <v>0</v>
      </c>
      <c r="AI83" s="9">
        <v>76</v>
      </c>
      <c r="AJ83" s="29" t="s">
        <v>153</v>
      </c>
      <c r="AK83">
        <v>0</v>
      </c>
      <c r="AM83" s="9">
        <v>76</v>
      </c>
      <c r="AN83" s="29" t="s">
        <v>153</v>
      </c>
      <c r="AO83">
        <v>0</v>
      </c>
      <c r="AQ83" s="9">
        <v>76</v>
      </c>
      <c r="AR83" s="29" t="s">
        <v>153</v>
      </c>
      <c r="AS83">
        <v>0</v>
      </c>
      <c r="AU83" s="9">
        <v>76</v>
      </c>
      <c r="AV83" s="29" t="s">
        <v>153</v>
      </c>
      <c r="AW83">
        <v>0</v>
      </c>
      <c r="AY83" s="9">
        <v>76</v>
      </c>
      <c r="AZ83" s="29" t="s">
        <v>153</v>
      </c>
      <c r="BA83">
        <v>0</v>
      </c>
    </row>
    <row r="84" spans="1:53" ht="12.75">
      <c r="A84" s="9">
        <v>77</v>
      </c>
      <c r="B84" s="29" t="s">
        <v>130</v>
      </c>
      <c r="C84" s="35">
        <v>21</v>
      </c>
      <c r="D84" s="1">
        <v>0</v>
      </c>
      <c r="E84" s="3">
        <v>0</v>
      </c>
      <c r="F84" s="31">
        <v>0</v>
      </c>
      <c r="G84" s="7">
        <v>0</v>
      </c>
      <c r="H84" s="31">
        <v>0</v>
      </c>
      <c r="I84" s="3">
        <v>0</v>
      </c>
      <c r="J84" s="3">
        <v>0</v>
      </c>
      <c r="K84" s="3">
        <v>0</v>
      </c>
      <c r="L84" s="3">
        <v>0</v>
      </c>
      <c r="P84" s="15">
        <f>SUM(D84:O84)</f>
        <v>0</v>
      </c>
      <c r="Q84" s="15">
        <f t="shared" si="4"/>
        <v>0</v>
      </c>
      <c r="R84"/>
      <c r="S84" s="9">
        <v>77</v>
      </c>
      <c r="T84" s="29" t="s">
        <v>130</v>
      </c>
      <c r="U84">
        <v>0</v>
      </c>
      <c r="W84" s="9">
        <v>77</v>
      </c>
      <c r="X84" s="29" t="s">
        <v>130</v>
      </c>
      <c r="Y84">
        <v>0</v>
      </c>
      <c r="AA84" s="9">
        <v>77</v>
      </c>
      <c r="AB84" s="29" t="s">
        <v>130</v>
      </c>
      <c r="AC84">
        <v>0</v>
      </c>
      <c r="AE84" s="9">
        <v>77</v>
      </c>
      <c r="AF84" s="29" t="s">
        <v>130</v>
      </c>
      <c r="AG84">
        <v>0</v>
      </c>
      <c r="AI84" s="9">
        <v>77</v>
      </c>
      <c r="AJ84" s="29" t="s">
        <v>130</v>
      </c>
      <c r="AK84">
        <v>0</v>
      </c>
      <c r="AM84" s="9">
        <v>77</v>
      </c>
      <c r="AN84" s="29" t="s">
        <v>130</v>
      </c>
      <c r="AO84">
        <v>0</v>
      </c>
      <c r="AQ84" s="9">
        <v>77</v>
      </c>
      <c r="AR84" s="29" t="s">
        <v>130</v>
      </c>
      <c r="AS84">
        <v>0</v>
      </c>
      <c r="AU84" s="9">
        <v>77</v>
      </c>
      <c r="AV84" s="29" t="s">
        <v>130</v>
      </c>
      <c r="AW84">
        <v>0</v>
      </c>
      <c r="AY84" s="9">
        <v>77</v>
      </c>
      <c r="AZ84" s="29" t="s">
        <v>130</v>
      </c>
      <c r="BA84">
        <v>0</v>
      </c>
    </row>
    <row r="85" spans="1:51" ht="12.75">
      <c r="A85"/>
      <c r="R85"/>
      <c r="S85"/>
      <c r="W85"/>
      <c r="AA85"/>
      <c r="AE85"/>
      <c r="AI85"/>
      <c r="AM85"/>
      <c r="AQ85"/>
      <c r="AU85"/>
      <c r="AY85"/>
    </row>
    <row r="86" spans="1:51" ht="12.75">
      <c r="A86"/>
      <c r="R86"/>
      <c r="S86"/>
      <c r="W86"/>
      <c r="AA86"/>
      <c r="AE86"/>
      <c r="AI86"/>
      <c r="AM86"/>
      <c r="AQ86"/>
      <c r="AU86"/>
      <c r="AY86"/>
    </row>
    <row r="87" spans="1:51" ht="12.75">
      <c r="A87"/>
      <c r="R87"/>
      <c r="S87"/>
      <c r="W87"/>
      <c r="AA87"/>
      <c r="AE87"/>
      <c r="AI87"/>
      <c r="AM87"/>
      <c r="AQ87"/>
      <c r="AU87"/>
      <c r="AY87"/>
    </row>
  </sheetData>
  <sheetProtection/>
  <printOptions/>
  <pageMargins left="0.75" right="0.75" top="0.52" bottom="0.54" header="0.5" footer="0.5"/>
  <pageSetup fitToHeight="1" fitToWidth="1" horizontalDpi="300" verticalDpi="3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11.00390625" style="0" customWidth="1"/>
    <col min="9" max="9" width="15.140625" style="0" customWidth="1"/>
    <col min="10" max="10" width="24.00390625" style="0" customWidth="1"/>
  </cols>
  <sheetData>
    <row r="1" spans="1:6" s="10" customFormat="1" ht="15.75">
      <c r="A1" s="12" t="s">
        <v>177</v>
      </c>
      <c r="F1" s="11"/>
    </row>
    <row r="2" spans="1:6" s="10" customFormat="1" ht="15.75">
      <c r="A2" s="12" t="s">
        <v>49</v>
      </c>
      <c r="F2" s="11"/>
    </row>
    <row r="4" spans="1:8" s="1" customFormat="1" ht="12.75">
      <c r="A4" s="9"/>
      <c r="B4" s="1" t="s">
        <v>0</v>
      </c>
      <c r="C4" s="27"/>
      <c r="D4" s="1" t="s">
        <v>438</v>
      </c>
      <c r="F4" s="1" t="s">
        <v>437</v>
      </c>
      <c r="H4" s="24">
        <v>38976</v>
      </c>
    </row>
    <row r="5" spans="1:4" s="1" customFormat="1" ht="12.75">
      <c r="A5" s="9"/>
      <c r="C5" s="27"/>
      <c r="D5" s="51"/>
    </row>
    <row r="6" spans="1:6" s="1" customFormat="1" ht="12.75">
      <c r="A6" s="9"/>
      <c r="C6" s="27"/>
      <c r="F6" s="6"/>
    </row>
    <row r="7" spans="1:8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</row>
    <row r="8" spans="3:7" ht="12.75">
      <c r="C8" s="28"/>
      <c r="G8" s="9" t="s">
        <v>40</v>
      </c>
    </row>
    <row r="9" spans="1:11" ht="12.75">
      <c r="A9" s="13">
        <v>40</v>
      </c>
      <c r="B9" s="29" t="s">
        <v>119</v>
      </c>
      <c r="C9" s="35">
        <v>80</v>
      </c>
      <c r="D9" s="17">
        <v>1</v>
      </c>
      <c r="E9" s="2">
        <f aca="true" t="shared" si="0" ref="E9:E40">+D9/C9</f>
        <v>0.0125</v>
      </c>
      <c r="F9" s="5">
        <v>10.763</v>
      </c>
      <c r="G9" s="5">
        <f aca="true" t="shared" si="1" ref="G9:G40">F9*D9</f>
        <v>10.763</v>
      </c>
      <c r="H9" s="3">
        <v>22</v>
      </c>
      <c r="J9" s="38" t="s">
        <v>188</v>
      </c>
      <c r="K9" s="37">
        <v>9</v>
      </c>
    </row>
    <row r="10" spans="1:11" ht="12.75">
      <c r="A10" s="13">
        <v>28</v>
      </c>
      <c r="B10" s="29" t="s">
        <v>6</v>
      </c>
      <c r="C10" s="35">
        <v>27</v>
      </c>
      <c r="D10" s="17">
        <v>1</v>
      </c>
      <c r="E10" s="2">
        <f t="shared" si="0"/>
        <v>0.037037037037037035</v>
      </c>
      <c r="F10" s="5">
        <v>30</v>
      </c>
      <c r="G10" s="5">
        <f t="shared" si="1"/>
        <v>30</v>
      </c>
      <c r="H10" s="3">
        <v>46</v>
      </c>
      <c r="J10" s="38" t="s">
        <v>190</v>
      </c>
      <c r="K10" s="37">
        <v>1</v>
      </c>
    </row>
    <row r="11" spans="1:11" ht="12.75">
      <c r="A11" s="13">
        <v>25</v>
      </c>
      <c r="B11" s="29" t="s">
        <v>132</v>
      </c>
      <c r="C11" s="35">
        <v>210</v>
      </c>
      <c r="D11" s="17">
        <v>9</v>
      </c>
      <c r="E11" s="2">
        <f t="shared" si="0"/>
        <v>0.04285714285714286</v>
      </c>
      <c r="F11" s="5">
        <v>4.727</v>
      </c>
      <c r="G11" s="5">
        <f t="shared" si="1"/>
        <v>42.543000000000006</v>
      </c>
      <c r="H11" s="3">
        <v>52</v>
      </c>
      <c r="J11" s="38" t="s">
        <v>192</v>
      </c>
      <c r="K11" s="37">
        <v>1</v>
      </c>
    </row>
    <row r="12" spans="1:11" ht="12.75">
      <c r="A12" s="13">
        <v>41</v>
      </c>
      <c r="B12" s="29" t="s">
        <v>133</v>
      </c>
      <c r="C12" s="35">
        <v>45</v>
      </c>
      <c r="D12" s="17">
        <v>0</v>
      </c>
      <c r="E12" s="2">
        <f t="shared" si="0"/>
        <v>0</v>
      </c>
      <c r="F12" s="5">
        <v>18.346</v>
      </c>
      <c r="G12" s="5">
        <f t="shared" si="1"/>
        <v>0</v>
      </c>
      <c r="H12" s="3">
        <v>0</v>
      </c>
      <c r="J12" s="38" t="s">
        <v>195</v>
      </c>
      <c r="K12" s="37">
        <v>10</v>
      </c>
    </row>
    <row r="13" spans="1:11" ht="12.75">
      <c r="A13" s="13">
        <v>42</v>
      </c>
      <c r="B13" s="29" t="s">
        <v>64</v>
      </c>
      <c r="C13" s="35">
        <v>0</v>
      </c>
      <c r="D13" s="17">
        <v>0</v>
      </c>
      <c r="E13" s="2" t="e">
        <f t="shared" si="0"/>
        <v>#DIV/0!</v>
      </c>
      <c r="F13" s="5">
        <v>30</v>
      </c>
      <c r="G13" s="5">
        <f t="shared" si="1"/>
        <v>0</v>
      </c>
      <c r="H13" s="3">
        <v>0</v>
      </c>
      <c r="J13" s="38" t="s">
        <v>196</v>
      </c>
      <c r="K13" s="37">
        <v>1</v>
      </c>
    </row>
    <row r="14" spans="1:11" ht="12.75">
      <c r="A14" s="13">
        <v>43</v>
      </c>
      <c r="B14" s="29" t="s">
        <v>95</v>
      </c>
      <c r="C14" s="34">
        <v>240</v>
      </c>
      <c r="D14" s="17">
        <v>0</v>
      </c>
      <c r="E14" s="2">
        <f t="shared" si="0"/>
        <v>0</v>
      </c>
      <c r="F14" s="5">
        <v>4.263</v>
      </c>
      <c r="G14" s="5">
        <f t="shared" si="1"/>
        <v>0</v>
      </c>
      <c r="H14" s="3">
        <v>0</v>
      </c>
      <c r="J14" s="38" t="s">
        <v>199</v>
      </c>
      <c r="K14" s="37">
        <v>3</v>
      </c>
    </row>
    <row r="15" spans="1:11" ht="12.75">
      <c r="A15" s="13">
        <v>37</v>
      </c>
      <c r="B15" s="29" t="s">
        <v>122</v>
      </c>
      <c r="C15" s="35">
        <v>70</v>
      </c>
      <c r="D15" s="17">
        <v>1</v>
      </c>
      <c r="E15" s="2">
        <f t="shared" si="0"/>
        <v>0.014285714285714285</v>
      </c>
      <c r="F15" s="5">
        <v>14.013</v>
      </c>
      <c r="G15" s="5">
        <f t="shared" si="1"/>
        <v>14.013</v>
      </c>
      <c r="H15" s="3">
        <v>28</v>
      </c>
      <c r="J15" s="38" t="s">
        <v>432</v>
      </c>
      <c r="K15" s="37">
        <v>1</v>
      </c>
    </row>
    <row r="16" spans="1:11" ht="12.75">
      <c r="A16" s="13">
        <v>44</v>
      </c>
      <c r="B16" s="29" t="s">
        <v>96</v>
      </c>
      <c r="C16" s="35">
        <v>25</v>
      </c>
      <c r="D16" s="17">
        <v>0</v>
      </c>
      <c r="E16" s="2">
        <f t="shared" si="0"/>
        <v>0</v>
      </c>
      <c r="F16" s="5">
        <v>30</v>
      </c>
      <c r="G16" s="5">
        <f t="shared" si="1"/>
        <v>0</v>
      </c>
      <c r="H16" s="3">
        <v>0</v>
      </c>
      <c r="J16" s="38" t="s">
        <v>282</v>
      </c>
      <c r="K16" s="37">
        <v>1</v>
      </c>
    </row>
    <row r="17" spans="1:11" ht="12.75">
      <c r="A17" s="13">
        <v>29</v>
      </c>
      <c r="B17" s="29" t="s">
        <v>164</v>
      </c>
      <c r="C17" s="35">
        <v>97</v>
      </c>
      <c r="D17" s="17">
        <v>3</v>
      </c>
      <c r="E17" s="2">
        <f t="shared" si="0"/>
        <v>0.030927835051546393</v>
      </c>
      <c r="F17" s="5">
        <v>9.224</v>
      </c>
      <c r="G17" s="5">
        <f t="shared" si="1"/>
        <v>27.672</v>
      </c>
      <c r="H17" s="3">
        <v>44</v>
      </c>
      <c r="J17" s="38" t="s">
        <v>202</v>
      </c>
      <c r="K17" s="37">
        <v>4</v>
      </c>
    </row>
    <row r="18" spans="1:11" ht="12.75">
      <c r="A18" s="13">
        <v>45</v>
      </c>
      <c r="B18" s="29" t="s">
        <v>165</v>
      </c>
      <c r="C18" s="35">
        <v>67</v>
      </c>
      <c r="D18" s="17">
        <v>0</v>
      </c>
      <c r="E18" s="2">
        <f t="shared" si="0"/>
        <v>0</v>
      </c>
      <c r="F18" s="5">
        <v>13.013</v>
      </c>
      <c r="G18" s="5">
        <f t="shared" si="1"/>
        <v>0</v>
      </c>
      <c r="H18" s="3">
        <v>0</v>
      </c>
      <c r="J18" s="38" t="s">
        <v>203</v>
      </c>
      <c r="K18" s="37">
        <v>6</v>
      </c>
    </row>
    <row r="19" spans="1:11" ht="12.75">
      <c r="A19" s="13">
        <v>13</v>
      </c>
      <c r="B19" s="29" t="s">
        <v>134</v>
      </c>
      <c r="C19" s="35">
        <v>155</v>
      </c>
      <c r="D19" s="17">
        <v>16</v>
      </c>
      <c r="E19" s="2">
        <f t="shared" si="0"/>
        <v>0.1032258064516129</v>
      </c>
      <c r="F19" s="5">
        <v>6.045</v>
      </c>
      <c r="G19" s="5">
        <f t="shared" si="1"/>
        <v>96.72</v>
      </c>
      <c r="H19" s="3">
        <v>76</v>
      </c>
      <c r="J19" s="38" t="s">
        <v>204</v>
      </c>
      <c r="K19" s="37">
        <v>24</v>
      </c>
    </row>
    <row r="20" spans="1:11" ht="12.75">
      <c r="A20" s="13">
        <v>38</v>
      </c>
      <c r="B20" s="29" t="s">
        <v>135</v>
      </c>
      <c r="C20" s="35">
        <v>317</v>
      </c>
      <c r="D20" s="17">
        <v>4</v>
      </c>
      <c r="E20" s="2">
        <f t="shared" si="0"/>
        <v>0.012618296529968454</v>
      </c>
      <c r="F20" s="5">
        <v>3.45</v>
      </c>
      <c r="G20" s="5">
        <f t="shared" si="1"/>
        <v>13.8</v>
      </c>
      <c r="H20" s="3">
        <v>26</v>
      </c>
      <c r="J20" s="38" t="s">
        <v>205</v>
      </c>
      <c r="K20" s="37">
        <v>10</v>
      </c>
    </row>
    <row r="21" spans="1:11" ht="12.75">
      <c r="A21" s="13">
        <v>46</v>
      </c>
      <c r="B21" s="29" t="s">
        <v>136</v>
      </c>
      <c r="C21" s="35">
        <v>0</v>
      </c>
      <c r="D21" s="17">
        <v>0</v>
      </c>
      <c r="E21" s="2" t="e">
        <f t="shared" si="0"/>
        <v>#DIV/0!</v>
      </c>
      <c r="F21" s="5">
        <v>30</v>
      </c>
      <c r="G21" s="5">
        <f t="shared" si="1"/>
        <v>0</v>
      </c>
      <c r="H21" s="3">
        <v>0</v>
      </c>
      <c r="J21" s="38" t="s">
        <v>208</v>
      </c>
      <c r="K21" s="37">
        <v>8</v>
      </c>
    </row>
    <row r="22" spans="1:11" ht="12.75">
      <c r="A22" s="13">
        <v>6</v>
      </c>
      <c r="B22" s="29" t="s">
        <v>166</v>
      </c>
      <c r="C22" s="35">
        <v>37</v>
      </c>
      <c r="D22" s="17">
        <v>6</v>
      </c>
      <c r="E22" s="2">
        <f t="shared" si="0"/>
        <v>0.16216216216216217</v>
      </c>
      <c r="F22" s="5">
        <v>23.299</v>
      </c>
      <c r="G22" s="5">
        <f t="shared" si="1"/>
        <v>139.79399999999998</v>
      </c>
      <c r="H22" s="3">
        <v>90</v>
      </c>
      <c r="J22" s="38" t="s">
        <v>209</v>
      </c>
      <c r="K22" s="37">
        <v>4</v>
      </c>
    </row>
    <row r="23" spans="1:11" ht="12.75">
      <c r="A23" s="13">
        <v>9</v>
      </c>
      <c r="B23" s="29" t="s">
        <v>157</v>
      </c>
      <c r="C23" s="34">
        <v>197</v>
      </c>
      <c r="D23" s="17">
        <v>24</v>
      </c>
      <c r="E23" s="2">
        <f t="shared" si="0"/>
        <v>0.1218274111675127</v>
      </c>
      <c r="F23" s="5">
        <v>5.013</v>
      </c>
      <c r="G23" s="5">
        <f t="shared" si="1"/>
        <v>120.312</v>
      </c>
      <c r="H23" s="3">
        <v>84</v>
      </c>
      <c r="J23" s="38" t="s">
        <v>433</v>
      </c>
      <c r="K23" s="37">
        <v>1</v>
      </c>
    </row>
    <row r="24" spans="1:11" ht="12.75">
      <c r="A24" s="13">
        <v>4</v>
      </c>
      <c r="B24" s="29" t="s">
        <v>126</v>
      </c>
      <c r="C24" s="35">
        <v>51</v>
      </c>
      <c r="D24" s="17">
        <v>10</v>
      </c>
      <c r="E24" s="2">
        <f t="shared" si="0"/>
        <v>0.19607843137254902</v>
      </c>
      <c r="F24" s="5">
        <v>16.613</v>
      </c>
      <c r="G24" s="5">
        <f t="shared" si="1"/>
        <v>166.13</v>
      </c>
      <c r="H24" s="3">
        <v>94</v>
      </c>
      <c r="J24" s="38" t="s">
        <v>212</v>
      </c>
      <c r="K24" s="37">
        <v>5</v>
      </c>
    </row>
    <row r="25" spans="1:11" ht="12.75">
      <c r="A25" s="13">
        <v>47</v>
      </c>
      <c r="B25" s="29" t="s">
        <v>97</v>
      </c>
      <c r="C25" s="35">
        <v>29</v>
      </c>
      <c r="D25" s="17">
        <v>0</v>
      </c>
      <c r="E25" s="2">
        <f t="shared" si="0"/>
        <v>0</v>
      </c>
      <c r="F25" s="5">
        <v>30</v>
      </c>
      <c r="G25" s="5">
        <f t="shared" si="1"/>
        <v>0</v>
      </c>
      <c r="H25" s="3">
        <v>0</v>
      </c>
      <c r="J25" s="38" t="s">
        <v>213</v>
      </c>
      <c r="K25" s="37">
        <v>512</v>
      </c>
    </row>
    <row r="26" spans="1:11" ht="12.75">
      <c r="A26" s="13">
        <v>17</v>
      </c>
      <c r="B26" s="29" t="s">
        <v>158</v>
      </c>
      <c r="C26" s="35">
        <v>101</v>
      </c>
      <c r="D26" s="17">
        <v>8</v>
      </c>
      <c r="E26" s="2">
        <f t="shared" si="0"/>
        <v>0.07920792079207921</v>
      </c>
      <c r="F26" s="5">
        <v>8.813</v>
      </c>
      <c r="G26" s="5">
        <f t="shared" si="1"/>
        <v>70.504</v>
      </c>
      <c r="H26" s="3">
        <v>68</v>
      </c>
      <c r="J26" s="38" t="s">
        <v>284</v>
      </c>
      <c r="K26" s="37">
        <v>1</v>
      </c>
    </row>
    <row r="27" spans="1:11" ht="12.75">
      <c r="A27" s="13">
        <v>48</v>
      </c>
      <c r="B27" s="29" t="s">
        <v>137</v>
      </c>
      <c r="C27" s="35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J27" s="38" t="s">
        <v>216</v>
      </c>
      <c r="K27" s="37">
        <v>25</v>
      </c>
    </row>
    <row r="28" spans="1:11" ht="12.75">
      <c r="A28" s="13">
        <v>49</v>
      </c>
      <c r="B28" s="29" t="s">
        <v>123</v>
      </c>
      <c r="C28" s="35">
        <v>20</v>
      </c>
      <c r="D28" s="17">
        <v>0</v>
      </c>
      <c r="E28" s="2">
        <f t="shared" si="0"/>
        <v>0</v>
      </c>
      <c r="F28" s="5">
        <v>30</v>
      </c>
      <c r="G28" s="5">
        <f t="shared" si="1"/>
        <v>0</v>
      </c>
      <c r="H28" s="3">
        <v>0</v>
      </c>
      <c r="J28" s="38" t="s">
        <v>217</v>
      </c>
      <c r="K28" s="37">
        <v>9</v>
      </c>
    </row>
    <row r="29" spans="1:11" ht="12.75">
      <c r="A29" s="13">
        <v>33</v>
      </c>
      <c r="B29" s="29" t="s">
        <v>98</v>
      </c>
      <c r="C29" s="35">
        <v>207</v>
      </c>
      <c r="D29" s="17">
        <v>4</v>
      </c>
      <c r="E29" s="2">
        <f t="shared" si="0"/>
        <v>0.01932367149758454</v>
      </c>
      <c r="F29" s="5">
        <v>4.913</v>
      </c>
      <c r="G29" s="5">
        <f t="shared" si="1"/>
        <v>19.652</v>
      </c>
      <c r="H29" s="3">
        <v>36</v>
      </c>
      <c r="J29" s="38" t="s">
        <v>218</v>
      </c>
      <c r="K29" s="37">
        <v>9</v>
      </c>
    </row>
    <row r="30" spans="1:11" ht="12.75">
      <c r="A30" s="13">
        <v>50</v>
      </c>
      <c r="B30" s="29" t="s">
        <v>99</v>
      </c>
      <c r="C30" s="35">
        <v>30</v>
      </c>
      <c r="D30" s="18">
        <v>0</v>
      </c>
      <c r="E30" s="2">
        <f t="shared" si="0"/>
        <v>0</v>
      </c>
      <c r="F30" s="5">
        <v>29.467</v>
      </c>
      <c r="G30" s="5">
        <f t="shared" si="1"/>
        <v>0</v>
      </c>
      <c r="H30" s="3">
        <v>0</v>
      </c>
      <c r="J30" s="38" t="s">
        <v>303</v>
      </c>
      <c r="K30" s="37">
        <v>1</v>
      </c>
    </row>
    <row r="31" spans="1:11" ht="12.75">
      <c r="A31" s="13">
        <v>18</v>
      </c>
      <c r="B31" s="29" t="s">
        <v>100</v>
      </c>
      <c r="C31" s="35">
        <v>61</v>
      </c>
      <c r="D31" s="17">
        <v>5</v>
      </c>
      <c r="E31" s="2">
        <f t="shared" si="0"/>
        <v>0.08196721311475409</v>
      </c>
      <c r="F31" s="5">
        <v>14.013</v>
      </c>
      <c r="G31" s="5">
        <f t="shared" si="1"/>
        <v>70.065</v>
      </c>
      <c r="H31" s="3">
        <v>66</v>
      </c>
      <c r="J31" s="38" t="s">
        <v>434</v>
      </c>
      <c r="K31" s="37">
        <v>1</v>
      </c>
    </row>
    <row r="32" spans="1:11" ht="12.75">
      <c r="A32" s="13">
        <v>51</v>
      </c>
      <c r="B32" s="29" t="s">
        <v>124</v>
      </c>
      <c r="C32" s="35">
        <v>34</v>
      </c>
      <c r="D32" s="17">
        <v>0</v>
      </c>
      <c r="E32" s="2">
        <f t="shared" si="0"/>
        <v>0</v>
      </c>
      <c r="F32" s="5">
        <v>29.467</v>
      </c>
      <c r="G32" s="5">
        <f t="shared" si="1"/>
        <v>0</v>
      </c>
      <c r="H32" s="3">
        <v>0</v>
      </c>
      <c r="J32" s="38" t="s">
        <v>228</v>
      </c>
      <c r="K32" s="37">
        <v>24</v>
      </c>
    </row>
    <row r="33" spans="1:11" ht="12.75">
      <c r="A33" s="13">
        <v>52</v>
      </c>
      <c r="B33" s="29" t="s">
        <v>138</v>
      </c>
      <c r="C33" s="35">
        <v>100</v>
      </c>
      <c r="D33" s="17">
        <v>0</v>
      </c>
      <c r="E33" s="2">
        <f t="shared" si="0"/>
        <v>0</v>
      </c>
      <c r="F33" s="5">
        <v>8.813</v>
      </c>
      <c r="G33" s="5">
        <f t="shared" si="1"/>
        <v>0</v>
      </c>
      <c r="H33" s="3">
        <v>0</v>
      </c>
      <c r="J33" s="38" t="s">
        <v>229</v>
      </c>
      <c r="K33" s="37">
        <v>1</v>
      </c>
    </row>
    <row r="34" spans="1:11" ht="12.75">
      <c r="A34" s="13">
        <v>15</v>
      </c>
      <c r="B34" s="29" t="s">
        <v>120</v>
      </c>
      <c r="C34" s="35">
        <v>306</v>
      </c>
      <c r="D34" s="18">
        <v>25</v>
      </c>
      <c r="E34" s="2">
        <f t="shared" si="0"/>
        <v>0.08169934640522876</v>
      </c>
      <c r="F34" s="5">
        <v>3.703</v>
      </c>
      <c r="G34" s="5">
        <f t="shared" si="1"/>
        <v>92.575</v>
      </c>
      <c r="H34" s="3">
        <v>72</v>
      </c>
      <c r="J34" s="38" t="s">
        <v>231</v>
      </c>
      <c r="K34" s="37">
        <v>50</v>
      </c>
    </row>
    <row r="35" spans="1:11" ht="12.75">
      <c r="A35" s="13">
        <v>22</v>
      </c>
      <c r="B35" s="29" t="s">
        <v>139</v>
      </c>
      <c r="C35" s="35">
        <v>146</v>
      </c>
      <c r="D35" s="17">
        <v>9</v>
      </c>
      <c r="E35" s="2">
        <f t="shared" si="0"/>
        <v>0.06164383561643835</v>
      </c>
      <c r="F35" s="5">
        <v>6.584</v>
      </c>
      <c r="G35" s="5">
        <f t="shared" si="1"/>
        <v>59.256</v>
      </c>
      <c r="H35" s="3">
        <v>58</v>
      </c>
      <c r="J35" s="38" t="s">
        <v>232</v>
      </c>
      <c r="K35" s="37">
        <v>2</v>
      </c>
    </row>
    <row r="36" spans="1:11" ht="12.75">
      <c r="A36" s="13">
        <v>53</v>
      </c>
      <c r="B36" s="29" t="s">
        <v>159</v>
      </c>
      <c r="C36" s="35">
        <v>39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">
        <v>0</v>
      </c>
      <c r="J36" s="38" t="s">
        <v>235</v>
      </c>
      <c r="K36" s="37">
        <v>7</v>
      </c>
    </row>
    <row r="37" spans="1:11" ht="12.75">
      <c r="A37" s="13">
        <v>2</v>
      </c>
      <c r="B37" s="29" t="s">
        <v>101</v>
      </c>
      <c r="C37" s="35">
        <v>34</v>
      </c>
      <c r="D37" s="17">
        <v>9</v>
      </c>
      <c r="E37" s="2">
        <f t="shared" si="0"/>
        <v>0.2647058823529412</v>
      </c>
      <c r="F37" s="5">
        <v>29.467</v>
      </c>
      <c r="G37" s="5">
        <f t="shared" si="1"/>
        <v>265.203</v>
      </c>
      <c r="H37" s="3">
        <v>98</v>
      </c>
      <c r="J37" s="38" t="s">
        <v>305</v>
      </c>
      <c r="K37" s="37">
        <v>1</v>
      </c>
    </row>
    <row r="38" spans="1:11" ht="12.75">
      <c r="A38" s="13">
        <v>54</v>
      </c>
      <c r="B38" s="29" t="s">
        <v>102</v>
      </c>
      <c r="C38" s="34">
        <v>107</v>
      </c>
      <c r="D38" s="17">
        <v>0</v>
      </c>
      <c r="E38" s="2">
        <f t="shared" si="0"/>
        <v>0</v>
      </c>
      <c r="F38" s="5">
        <v>8.442</v>
      </c>
      <c r="G38" s="5">
        <f t="shared" si="1"/>
        <v>0</v>
      </c>
      <c r="H38" s="3">
        <v>0</v>
      </c>
      <c r="J38" s="38" t="s">
        <v>239</v>
      </c>
      <c r="K38" s="37">
        <v>6</v>
      </c>
    </row>
    <row r="39" spans="1:11" ht="12.75">
      <c r="A39" s="13">
        <v>55</v>
      </c>
      <c r="B39" s="29" t="s">
        <v>160</v>
      </c>
      <c r="C39" s="35">
        <v>28</v>
      </c>
      <c r="D39" s="17">
        <v>0</v>
      </c>
      <c r="E39" s="2">
        <f t="shared" si="0"/>
        <v>0</v>
      </c>
      <c r="F39" s="5">
        <v>30</v>
      </c>
      <c r="G39" s="5">
        <f t="shared" si="1"/>
        <v>0</v>
      </c>
      <c r="H39" s="3">
        <v>0</v>
      </c>
      <c r="J39" s="38" t="s">
        <v>241</v>
      </c>
      <c r="K39" s="37">
        <v>2</v>
      </c>
    </row>
    <row r="40" spans="1:11" ht="12.75">
      <c r="A40" s="13">
        <v>56</v>
      </c>
      <c r="B40" s="29" t="s">
        <v>103</v>
      </c>
      <c r="C40" s="35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">
        <v>0</v>
      </c>
      <c r="J40" s="38" t="s">
        <v>243</v>
      </c>
      <c r="K40" s="37">
        <v>4</v>
      </c>
    </row>
    <row r="41" spans="1:11" ht="12.75">
      <c r="A41" s="13">
        <v>57</v>
      </c>
      <c r="B41" s="29" t="s">
        <v>140</v>
      </c>
      <c r="C41" s="35">
        <v>70</v>
      </c>
      <c r="D41" s="17">
        <v>0</v>
      </c>
      <c r="E41" s="2">
        <f aca="true" t="shared" si="2" ref="E41:E72">+D41/C41</f>
        <v>0</v>
      </c>
      <c r="F41" s="5">
        <v>12.156</v>
      </c>
      <c r="G41" s="5">
        <f aca="true" t="shared" si="3" ref="G41:G72">F41*D41</f>
        <v>0</v>
      </c>
      <c r="H41" s="3">
        <v>0</v>
      </c>
      <c r="J41" s="38" t="s">
        <v>244</v>
      </c>
      <c r="K41" s="37">
        <v>13</v>
      </c>
    </row>
    <row r="42" spans="1:11" ht="12.75">
      <c r="A42" s="13">
        <v>58</v>
      </c>
      <c r="B42" s="29" t="s">
        <v>161</v>
      </c>
      <c r="C42" s="35">
        <v>77</v>
      </c>
      <c r="D42" s="17">
        <v>0</v>
      </c>
      <c r="E42" s="2">
        <f t="shared" si="2"/>
        <v>0</v>
      </c>
      <c r="F42" s="5">
        <v>11.413</v>
      </c>
      <c r="G42" s="5">
        <f t="shared" si="3"/>
        <v>0</v>
      </c>
      <c r="H42" s="3">
        <v>0</v>
      </c>
      <c r="J42" s="38" t="s">
        <v>247</v>
      </c>
      <c r="K42" s="37">
        <v>5</v>
      </c>
    </row>
    <row r="43" spans="1:11" ht="12.75">
      <c r="A43" s="13">
        <v>59</v>
      </c>
      <c r="B43" s="29" t="s">
        <v>167</v>
      </c>
      <c r="C43" s="35">
        <v>46</v>
      </c>
      <c r="D43" s="17">
        <v>0</v>
      </c>
      <c r="E43" s="2">
        <f t="shared" si="2"/>
        <v>0</v>
      </c>
      <c r="F43" s="5">
        <v>18.346</v>
      </c>
      <c r="G43" s="5">
        <f t="shared" si="3"/>
        <v>0</v>
      </c>
      <c r="H43" s="3">
        <v>0</v>
      </c>
      <c r="J43" s="38" t="s">
        <v>435</v>
      </c>
      <c r="K43" s="37">
        <v>2</v>
      </c>
    </row>
    <row r="44" spans="1:11" ht="12.75">
      <c r="A44" s="13">
        <v>60</v>
      </c>
      <c r="B44" s="29" t="s">
        <v>141</v>
      </c>
      <c r="C44" s="35">
        <v>20</v>
      </c>
      <c r="D44" s="17">
        <v>0</v>
      </c>
      <c r="E44" s="2">
        <f t="shared" si="2"/>
        <v>0</v>
      </c>
      <c r="F44" s="5">
        <v>30</v>
      </c>
      <c r="G44" s="5">
        <f t="shared" si="3"/>
        <v>0</v>
      </c>
      <c r="H44" s="3">
        <v>0</v>
      </c>
      <c r="J44" s="38" t="s">
        <v>248</v>
      </c>
      <c r="K44" s="37">
        <v>5</v>
      </c>
    </row>
    <row r="45" spans="1:11" ht="12.75">
      <c r="A45" s="13">
        <v>61</v>
      </c>
      <c r="B45" s="29" t="s">
        <v>104</v>
      </c>
      <c r="C45" s="35">
        <v>22</v>
      </c>
      <c r="D45" s="17">
        <v>0</v>
      </c>
      <c r="E45" s="2">
        <f t="shared" si="2"/>
        <v>0</v>
      </c>
      <c r="F45" s="5">
        <v>30</v>
      </c>
      <c r="G45" s="5">
        <f t="shared" si="3"/>
        <v>0</v>
      </c>
      <c r="H45" s="3">
        <v>0</v>
      </c>
      <c r="J45" s="38" t="s">
        <v>249</v>
      </c>
      <c r="K45" s="37">
        <v>16</v>
      </c>
    </row>
    <row r="46" spans="1:11" ht="12.75">
      <c r="A46" s="13">
        <v>62</v>
      </c>
      <c r="B46" s="29" t="s">
        <v>142</v>
      </c>
      <c r="C46" s="35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">
        <v>0</v>
      </c>
      <c r="J46" s="38" t="s">
        <v>251</v>
      </c>
      <c r="K46" s="37">
        <v>15</v>
      </c>
    </row>
    <row r="47" spans="1:11" ht="12.75">
      <c r="A47" s="13">
        <v>63</v>
      </c>
      <c r="B47" s="29" t="s">
        <v>105</v>
      </c>
      <c r="C47" s="35">
        <v>40</v>
      </c>
      <c r="D47" s="17">
        <v>0</v>
      </c>
      <c r="E47" s="2">
        <f t="shared" si="2"/>
        <v>0</v>
      </c>
      <c r="F47" s="5">
        <v>20.513</v>
      </c>
      <c r="G47" s="5">
        <f t="shared" si="3"/>
        <v>0</v>
      </c>
      <c r="H47" s="3">
        <v>0</v>
      </c>
      <c r="J47" s="38" t="s">
        <v>252</v>
      </c>
      <c r="K47" s="37">
        <v>1</v>
      </c>
    </row>
    <row r="48" spans="1:11" ht="12.75">
      <c r="A48" s="13">
        <v>5</v>
      </c>
      <c r="B48" s="29" t="s">
        <v>106</v>
      </c>
      <c r="C48" s="35">
        <v>160</v>
      </c>
      <c r="D48" s="17">
        <v>24</v>
      </c>
      <c r="E48" s="2">
        <f t="shared" si="2"/>
        <v>0.15</v>
      </c>
      <c r="F48" s="5">
        <v>5.888</v>
      </c>
      <c r="G48" s="5">
        <f t="shared" si="3"/>
        <v>141.312</v>
      </c>
      <c r="H48" s="3">
        <v>92</v>
      </c>
      <c r="J48" s="38" t="s">
        <v>436</v>
      </c>
      <c r="K48" s="37">
        <v>1</v>
      </c>
    </row>
    <row r="49" spans="1:11" ht="12.75">
      <c r="A49" s="13">
        <v>36</v>
      </c>
      <c r="B49" s="29" t="s">
        <v>143</v>
      </c>
      <c r="C49" s="35">
        <v>56</v>
      </c>
      <c r="D49" s="17">
        <v>1</v>
      </c>
      <c r="E49" s="2">
        <f t="shared" si="2"/>
        <v>0.017857142857142856</v>
      </c>
      <c r="F49" s="5">
        <v>15.195</v>
      </c>
      <c r="G49" s="5">
        <f t="shared" si="3"/>
        <v>15.195</v>
      </c>
      <c r="H49" s="3">
        <v>30</v>
      </c>
      <c r="J49" s="38" t="s">
        <v>255</v>
      </c>
      <c r="K49" s="37">
        <v>9</v>
      </c>
    </row>
    <row r="50" spans="1:11" ht="12.75">
      <c r="A50" s="13">
        <v>10</v>
      </c>
      <c r="B50" s="29" t="s">
        <v>162</v>
      </c>
      <c r="C50" s="34">
        <v>560</v>
      </c>
      <c r="D50" s="17">
        <v>50</v>
      </c>
      <c r="E50" s="2">
        <f t="shared" si="2"/>
        <v>0.08928571428571429</v>
      </c>
      <c r="F50" s="5">
        <v>2.406</v>
      </c>
      <c r="G50" s="5">
        <f t="shared" si="3"/>
        <v>120.30000000000001</v>
      </c>
      <c r="H50" s="3">
        <v>82</v>
      </c>
      <c r="J50" s="38" t="s">
        <v>257</v>
      </c>
      <c r="K50" s="37">
        <v>49</v>
      </c>
    </row>
    <row r="51" spans="1:11" ht="12.75">
      <c r="A51" s="13">
        <v>26</v>
      </c>
      <c r="B51" s="29" t="s">
        <v>107</v>
      </c>
      <c r="C51" s="35">
        <v>51</v>
      </c>
      <c r="D51" s="17">
        <v>2</v>
      </c>
      <c r="E51" s="2">
        <f t="shared" si="2"/>
        <v>0.0392156862745098</v>
      </c>
      <c r="F51" s="5">
        <v>16.613</v>
      </c>
      <c r="G51" s="5">
        <f t="shared" si="3"/>
        <v>33.226</v>
      </c>
      <c r="H51" s="3">
        <v>50</v>
      </c>
      <c r="J51" s="38" t="s">
        <v>260</v>
      </c>
      <c r="K51" s="37">
        <v>5</v>
      </c>
    </row>
    <row r="52" spans="1:11" ht="12.75">
      <c r="A52" s="13">
        <v>64</v>
      </c>
      <c r="B52" s="29" t="s">
        <v>144</v>
      </c>
      <c r="C52" s="35">
        <v>0</v>
      </c>
      <c r="D52" s="17">
        <v>0</v>
      </c>
      <c r="E52" s="2" t="e">
        <f t="shared" si="2"/>
        <v>#DIV/0!</v>
      </c>
      <c r="F52" s="5">
        <v>30</v>
      </c>
      <c r="G52" s="5">
        <f t="shared" si="3"/>
        <v>0</v>
      </c>
      <c r="H52" s="3">
        <v>0</v>
      </c>
      <c r="J52" s="38" t="s">
        <v>263</v>
      </c>
      <c r="K52" s="37">
        <v>8</v>
      </c>
    </row>
    <row r="53" spans="1:11" ht="12.75">
      <c r="A53" s="13">
        <v>65</v>
      </c>
      <c r="B53" s="29" t="s">
        <v>145</v>
      </c>
      <c r="C53" s="35">
        <v>26</v>
      </c>
      <c r="D53" s="17">
        <v>0</v>
      </c>
      <c r="E53" s="2">
        <f t="shared" si="2"/>
        <v>0</v>
      </c>
      <c r="F53" s="5">
        <v>30</v>
      </c>
      <c r="G53" s="5">
        <f t="shared" si="3"/>
        <v>0</v>
      </c>
      <c r="H53" s="3">
        <v>0</v>
      </c>
      <c r="J53" s="38" t="s">
        <v>264</v>
      </c>
      <c r="K53" s="37">
        <v>34</v>
      </c>
    </row>
    <row r="54" spans="1:11" ht="12.75">
      <c r="A54" s="13">
        <v>11</v>
      </c>
      <c r="B54" s="29" t="s">
        <v>146</v>
      </c>
      <c r="C54" s="34">
        <v>66</v>
      </c>
      <c r="D54" s="17">
        <v>7</v>
      </c>
      <c r="E54" s="2">
        <f t="shared" si="2"/>
        <v>0.10606060606060606</v>
      </c>
      <c r="F54" s="5">
        <v>14.013</v>
      </c>
      <c r="G54" s="5">
        <f t="shared" si="3"/>
        <v>98.091</v>
      </c>
      <c r="H54" s="3">
        <v>80</v>
      </c>
      <c r="J54" s="38" t="s">
        <v>265</v>
      </c>
      <c r="K54" s="37">
        <v>53</v>
      </c>
    </row>
    <row r="55" spans="1:11" ht="12.75">
      <c r="A55" s="13">
        <v>34</v>
      </c>
      <c r="B55" s="29" t="s">
        <v>108</v>
      </c>
      <c r="C55" s="35">
        <v>47</v>
      </c>
      <c r="D55" s="17">
        <v>1</v>
      </c>
      <c r="E55" s="2">
        <f t="shared" si="2"/>
        <v>0.02127659574468085</v>
      </c>
      <c r="F55" s="5">
        <v>18.346</v>
      </c>
      <c r="G55" s="5">
        <f t="shared" si="3"/>
        <v>18.346</v>
      </c>
      <c r="H55" s="3">
        <v>33</v>
      </c>
      <c r="J55" s="38" t="s">
        <v>268</v>
      </c>
      <c r="K55" s="37">
        <v>11</v>
      </c>
    </row>
    <row r="56" spans="1:11" ht="12.75">
      <c r="A56" s="13">
        <v>23</v>
      </c>
      <c r="B56" s="29" t="s">
        <v>109</v>
      </c>
      <c r="C56" s="35">
        <v>110</v>
      </c>
      <c r="D56" s="17">
        <v>6</v>
      </c>
      <c r="E56" s="2">
        <f t="shared" si="2"/>
        <v>0.05454545454545454</v>
      </c>
      <c r="F56" s="5">
        <v>8.104</v>
      </c>
      <c r="G56" s="5">
        <f t="shared" si="3"/>
        <v>48.623999999999995</v>
      </c>
      <c r="H56" s="3">
        <v>56</v>
      </c>
      <c r="J56" s="38" t="s">
        <v>269</v>
      </c>
      <c r="K56" s="37">
        <v>3</v>
      </c>
    </row>
    <row r="57" spans="1:11" ht="12.75">
      <c r="A57" s="13">
        <v>66</v>
      </c>
      <c r="B57" s="29" t="s">
        <v>147</v>
      </c>
      <c r="C57" s="35">
        <v>25</v>
      </c>
      <c r="D57" s="17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s="38" t="s">
        <v>270</v>
      </c>
      <c r="K57" s="37">
        <v>8</v>
      </c>
    </row>
    <row r="58" spans="1:11" ht="12.75">
      <c r="A58" s="13">
        <v>14</v>
      </c>
      <c r="B58" s="29" t="s">
        <v>148</v>
      </c>
      <c r="C58" s="35">
        <v>37</v>
      </c>
      <c r="D58" s="17">
        <v>4</v>
      </c>
      <c r="E58" s="2">
        <f t="shared" si="2"/>
        <v>0.10810810810810811</v>
      </c>
      <c r="F58" s="5">
        <v>23.299</v>
      </c>
      <c r="G58" s="5">
        <f t="shared" si="3"/>
        <v>93.196</v>
      </c>
      <c r="H58" s="3">
        <v>74</v>
      </c>
      <c r="J58" s="38" t="s">
        <v>271</v>
      </c>
      <c r="K58" s="37">
        <v>29</v>
      </c>
    </row>
    <row r="59" spans="1:11" ht="12.75">
      <c r="A59" s="13">
        <v>19</v>
      </c>
      <c r="B59" s="29" t="s">
        <v>110</v>
      </c>
      <c r="C59" s="35">
        <v>183</v>
      </c>
      <c r="D59" s="17">
        <v>13</v>
      </c>
      <c r="E59" s="2">
        <f t="shared" si="2"/>
        <v>0.07103825136612021</v>
      </c>
      <c r="F59" s="5">
        <v>5.346</v>
      </c>
      <c r="G59" s="5">
        <f t="shared" si="3"/>
        <v>69.498</v>
      </c>
      <c r="H59" s="3">
        <v>64</v>
      </c>
      <c r="J59" s="38" t="s">
        <v>273</v>
      </c>
      <c r="K59" s="37">
        <v>7</v>
      </c>
    </row>
    <row r="60" spans="1:11" ht="12.75">
      <c r="A60" s="13">
        <v>67</v>
      </c>
      <c r="B60" s="29" t="s">
        <v>149</v>
      </c>
      <c r="C60" s="35">
        <v>30</v>
      </c>
      <c r="D60" s="17">
        <v>0</v>
      </c>
      <c r="E60" s="2">
        <f t="shared" si="2"/>
        <v>0</v>
      </c>
      <c r="F60" s="5">
        <v>29.467</v>
      </c>
      <c r="G60" s="5">
        <f t="shared" si="3"/>
        <v>0</v>
      </c>
      <c r="H60" s="3">
        <v>0</v>
      </c>
      <c r="J60" s="38" t="s">
        <v>274</v>
      </c>
      <c r="K60" s="37">
        <v>5</v>
      </c>
    </row>
    <row r="61" spans="1:11" ht="12.75">
      <c r="A61" s="13">
        <v>16</v>
      </c>
      <c r="B61" s="29" t="s">
        <v>127</v>
      </c>
      <c r="C61" s="35">
        <v>50</v>
      </c>
      <c r="D61" s="17">
        <v>5</v>
      </c>
      <c r="E61" s="2">
        <f t="shared" si="2"/>
        <v>0.1</v>
      </c>
      <c r="F61" s="5">
        <v>16.613</v>
      </c>
      <c r="G61" s="5">
        <f t="shared" si="3"/>
        <v>83.065</v>
      </c>
      <c r="H61" s="3">
        <v>70</v>
      </c>
      <c r="J61" s="38" t="s">
        <v>277</v>
      </c>
      <c r="K61" s="37">
        <v>2</v>
      </c>
    </row>
    <row r="62" spans="1:8" ht="12.75">
      <c r="A62" s="13">
        <v>68</v>
      </c>
      <c r="B62" s="29" t="s">
        <v>128</v>
      </c>
      <c r="C62" s="35">
        <v>20</v>
      </c>
      <c r="D62" s="17">
        <v>0</v>
      </c>
      <c r="E62" s="2">
        <f t="shared" si="2"/>
        <v>0</v>
      </c>
      <c r="F62" s="5">
        <v>30</v>
      </c>
      <c r="G62" s="5">
        <f t="shared" si="3"/>
        <v>0</v>
      </c>
      <c r="H62" s="3">
        <v>0</v>
      </c>
    </row>
    <row r="63" spans="1:8" ht="12.75">
      <c r="A63" s="13">
        <v>31</v>
      </c>
      <c r="B63" s="29" t="s">
        <v>163</v>
      </c>
      <c r="C63" s="35">
        <v>218</v>
      </c>
      <c r="D63" s="17">
        <v>5</v>
      </c>
      <c r="E63" s="2">
        <f t="shared" si="2"/>
        <v>0.022935779816513763</v>
      </c>
      <c r="F63" s="5">
        <v>4.727</v>
      </c>
      <c r="G63" s="5">
        <f t="shared" si="3"/>
        <v>23.635</v>
      </c>
      <c r="H63" s="3">
        <v>40</v>
      </c>
    </row>
    <row r="64" spans="1:8" ht="12.75">
      <c r="A64" s="13">
        <v>8</v>
      </c>
      <c r="B64" s="29" t="s">
        <v>111</v>
      </c>
      <c r="C64" s="35">
        <v>102</v>
      </c>
      <c r="D64" s="17">
        <v>15</v>
      </c>
      <c r="E64" s="2">
        <f t="shared" si="2"/>
        <v>0.14705882352941177</v>
      </c>
      <c r="F64" s="5">
        <v>8.813</v>
      </c>
      <c r="G64" s="5">
        <f t="shared" si="3"/>
        <v>132.19500000000002</v>
      </c>
      <c r="H64" s="3">
        <v>86</v>
      </c>
    </row>
    <row r="65" spans="1:8" ht="12.75">
      <c r="A65" s="13">
        <v>69</v>
      </c>
      <c r="B65" s="29" t="s">
        <v>129</v>
      </c>
      <c r="C65" s="35">
        <v>44</v>
      </c>
      <c r="D65" s="17">
        <v>0</v>
      </c>
      <c r="E65" s="2">
        <f t="shared" si="2"/>
        <v>0</v>
      </c>
      <c r="F65" s="5">
        <v>20.513</v>
      </c>
      <c r="G65" s="5">
        <f t="shared" si="3"/>
        <v>0</v>
      </c>
      <c r="H65" s="3">
        <v>0</v>
      </c>
    </row>
    <row r="66" spans="1:8" ht="12.75">
      <c r="A66" s="13">
        <v>35</v>
      </c>
      <c r="B66" s="29" t="s">
        <v>65</v>
      </c>
      <c r="C66" s="35">
        <v>45</v>
      </c>
      <c r="D66" s="17">
        <v>1</v>
      </c>
      <c r="E66" s="2">
        <f t="shared" si="2"/>
        <v>0.022222222222222223</v>
      </c>
      <c r="F66" s="5">
        <v>18.346</v>
      </c>
      <c r="G66" s="5">
        <f t="shared" si="3"/>
        <v>18.346</v>
      </c>
      <c r="H66" s="3">
        <v>33</v>
      </c>
    </row>
    <row r="67" spans="1:8" ht="12.75">
      <c r="A67" s="13">
        <v>70</v>
      </c>
      <c r="B67" s="29" t="s">
        <v>168</v>
      </c>
      <c r="C67" s="35">
        <v>60</v>
      </c>
      <c r="D67" s="17">
        <v>0</v>
      </c>
      <c r="E67" s="2">
        <f t="shared" si="2"/>
        <v>0</v>
      </c>
      <c r="F67" s="5">
        <v>14.013</v>
      </c>
      <c r="G67" s="5">
        <f t="shared" si="3"/>
        <v>0</v>
      </c>
      <c r="H67" s="3">
        <v>0</v>
      </c>
    </row>
    <row r="68" spans="1:8" ht="12.75">
      <c r="A68" s="13">
        <v>71</v>
      </c>
      <c r="B68" s="29" t="s">
        <v>125</v>
      </c>
      <c r="C68" s="35">
        <v>55</v>
      </c>
      <c r="D68" s="18">
        <v>0</v>
      </c>
      <c r="E68" s="2">
        <f t="shared" si="2"/>
        <v>0</v>
      </c>
      <c r="F68" s="5">
        <v>15.195</v>
      </c>
      <c r="G68" s="5">
        <f t="shared" si="3"/>
        <v>0</v>
      </c>
      <c r="H68" s="3">
        <v>0</v>
      </c>
    </row>
    <row r="69" spans="1:8" ht="13.5" customHeight="1">
      <c r="A69" s="13">
        <v>72</v>
      </c>
      <c r="B69" s="29" t="s">
        <v>150</v>
      </c>
      <c r="C69" s="35">
        <v>0</v>
      </c>
      <c r="D69" s="18">
        <v>0</v>
      </c>
      <c r="E69" s="2" t="e">
        <f t="shared" si="2"/>
        <v>#DIV/0!</v>
      </c>
      <c r="F69" s="5">
        <v>30</v>
      </c>
      <c r="G69" s="5">
        <f t="shared" si="3"/>
        <v>0</v>
      </c>
      <c r="H69" s="3">
        <v>0</v>
      </c>
    </row>
    <row r="70" spans="1:8" ht="12.75">
      <c r="A70" s="13">
        <v>12</v>
      </c>
      <c r="B70" s="29" t="s">
        <v>151</v>
      </c>
      <c r="C70" s="35">
        <v>80</v>
      </c>
      <c r="D70" s="17">
        <v>9</v>
      </c>
      <c r="E70" s="2">
        <f t="shared" si="2"/>
        <v>0.1125</v>
      </c>
      <c r="F70" s="5">
        <v>10.763</v>
      </c>
      <c r="G70" s="5">
        <f t="shared" si="3"/>
        <v>96.867</v>
      </c>
      <c r="H70" s="3">
        <v>78</v>
      </c>
    </row>
    <row r="71" spans="1:8" ht="12.75">
      <c r="A71" s="13">
        <v>3</v>
      </c>
      <c r="B71" s="29" t="s">
        <v>152</v>
      </c>
      <c r="C71" s="35">
        <v>247</v>
      </c>
      <c r="D71" s="17">
        <v>49</v>
      </c>
      <c r="E71" s="2">
        <f t="shared" si="2"/>
        <v>0.19838056680161945</v>
      </c>
      <c r="F71" s="5">
        <v>4.263</v>
      </c>
      <c r="G71" s="5">
        <f t="shared" si="3"/>
        <v>208.887</v>
      </c>
      <c r="H71" s="3">
        <v>96</v>
      </c>
    </row>
    <row r="72" spans="1:8" ht="12.75">
      <c r="A72" s="13">
        <v>73</v>
      </c>
      <c r="B72" s="29" t="s">
        <v>112</v>
      </c>
      <c r="C72" s="35">
        <v>75</v>
      </c>
      <c r="D72" s="17">
        <v>0</v>
      </c>
      <c r="E72" s="2">
        <f t="shared" si="2"/>
        <v>0</v>
      </c>
      <c r="F72" s="5">
        <v>11.413</v>
      </c>
      <c r="G72" s="5">
        <f t="shared" si="3"/>
        <v>0</v>
      </c>
      <c r="H72" s="3">
        <v>0</v>
      </c>
    </row>
    <row r="73" spans="1:8" ht="12.75">
      <c r="A73" s="13">
        <v>32</v>
      </c>
      <c r="B73" s="29" t="s">
        <v>113</v>
      </c>
      <c r="C73" s="35">
        <v>244</v>
      </c>
      <c r="D73" s="17">
        <v>5</v>
      </c>
      <c r="E73" s="2">
        <f>+D73/C73</f>
        <v>0.020491803278688523</v>
      </c>
      <c r="F73" s="5">
        <v>4.263</v>
      </c>
      <c r="G73" s="5">
        <f>F73*D73</f>
        <v>21.314999999999998</v>
      </c>
      <c r="H73" s="3">
        <v>38</v>
      </c>
    </row>
    <row r="74" spans="1:8" ht="12.75">
      <c r="A74" s="13">
        <v>74</v>
      </c>
      <c r="B74" s="29" t="s">
        <v>153</v>
      </c>
      <c r="C74" s="35">
        <v>0</v>
      </c>
      <c r="D74" s="17">
        <v>0</v>
      </c>
      <c r="E74" s="2" t="e">
        <f>+D74/C74</f>
        <v>#DIV/0!</v>
      </c>
      <c r="F74" s="5">
        <v>30</v>
      </c>
      <c r="G74" s="5">
        <f>F74*D74</f>
        <v>0</v>
      </c>
      <c r="H74" s="3">
        <v>0</v>
      </c>
    </row>
    <row r="75" spans="1:8" ht="12.75">
      <c r="A75" s="13">
        <v>7</v>
      </c>
      <c r="B75" s="29" t="s">
        <v>121</v>
      </c>
      <c r="C75" s="35">
        <v>50</v>
      </c>
      <c r="D75" s="17">
        <v>8</v>
      </c>
      <c r="E75" s="2">
        <f>+D75/C75</f>
        <v>0.16</v>
      </c>
      <c r="F75" s="5">
        <v>16.613</v>
      </c>
      <c r="G75" s="5">
        <f>F75*D75</f>
        <v>132.904</v>
      </c>
      <c r="H75" s="3">
        <v>88</v>
      </c>
    </row>
    <row r="76" spans="1:8" ht="12.75">
      <c r="A76" s="13">
        <v>75</v>
      </c>
      <c r="B76" s="29" t="s">
        <v>169</v>
      </c>
      <c r="C76" s="35">
        <v>22</v>
      </c>
      <c r="D76" s="17">
        <v>0</v>
      </c>
      <c r="E76" s="2">
        <f>+D76/C76</f>
        <v>0</v>
      </c>
      <c r="F76" s="5">
        <v>30</v>
      </c>
      <c r="G76" s="5">
        <f>F76*D76</f>
        <v>0</v>
      </c>
      <c r="H76" s="3">
        <v>0</v>
      </c>
    </row>
    <row r="77" spans="1:8" ht="12.75">
      <c r="A77" s="13">
        <v>1</v>
      </c>
      <c r="B77" s="29" t="s">
        <v>114</v>
      </c>
      <c r="C77" s="35">
        <v>121</v>
      </c>
      <c r="D77" s="17">
        <v>53</v>
      </c>
      <c r="E77" s="2">
        <f>+D77/C77</f>
        <v>0.4380165289256198</v>
      </c>
      <c r="F77" s="5">
        <v>7.513</v>
      </c>
      <c r="G77" s="5">
        <f>F77*D77</f>
        <v>398.189</v>
      </c>
      <c r="H77" s="3">
        <v>100</v>
      </c>
    </row>
    <row r="78" spans="1:8" ht="12.75">
      <c r="A78" s="13">
        <v>24</v>
      </c>
      <c r="B78" s="29" t="s">
        <v>115</v>
      </c>
      <c r="C78" s="35">
        <v>256</v>
      </c>
      <c r="D78" s="17">
        <v>11</v>
      </c>
      <c r="E78" s="2">
        <f>+D78/C78</f>
        <v>0.04296875</v>
      </c>
      <c r="F78" s="5">
        <v>4.133</v>
      </c>
      <c r="G78" s="5">
        <f>F78*D78</f>
        <v>45.463</v>
      </c>
      <c r="H78" s="3">
        <v>54</v>
      </c>
    </row>
    <row r="79" spans="1:8" ht="12.75">
      <c r="A79" s="13">
        <v>39</v>
      </c>
      <c r="B79" s="29" t="s">
        <v>37</v>
      </c>
      <c r="C79" s="35">
        <v>262</v>
      </c>
      <c r="D79" s="17">
        <v>3</v>
      </c>
      <c r="E79" s="2">
        <f>+D79/C79</f>
        <v>0.011450381679389313</v>
      </c>
      <c r="F79" s="5">
        <v>4.013</v>
      </c>
      <c r="G79" s="5">
        <f>F79*D79</f>
        <v>12.039</v>
      </c>
      <c r="H79" s="3">
        <v>24</v>
      </c>
    </row>
    <row r="80" spans="1:8" ht="12.75">
      <c r="A80" s="13">
        <v>20</v>
      </c>
      <c r="B80" s="30" t="s">
        <v>54</v>
      </c>
      <c r="C80" s="35">
        <v>109</v>
      </c>
      <c r="D80" s="17">
        <v>8</v>
      </c>
      <c r="E80" s="2">
        <f>+D80/C80</f>
        <v>0.07339449541284404</v>
      </c>
      <c r="F80" s="5">
        <v>8.442</v>
      </c>
      <c r="G80" s="5">
        <f>F80*D80</f>
        <v>67.536</v>
      </c>
      <c r="H80" s="3">
        <v>62</v>
      </c>
    </row>
    <row r="81" spans="1:8" ht="12.75">
      <c r="A81" s="13">
        <v>21</v>
      </c>
      <c r="B81" s="29" t="s">
        <v>116</v>
      </c>
      <c r="C81" s="34">
        <v>634</v>
      </c>
      <c r="D81" s="17">
        <v>29</v>
      </c>
      <c r="E81" s="2">
        <f>+D81/C81</f>
        <v>0.04574132492113565</v>
      </c>
      <c r="F81" s="5">
        <v>2.251</v>
      </c>
      <c r="G81" s="5">
        <f>F81*D81</f>
        <v>65.279</v>
      </c>
      <c r="H81" s="3">
        <v>60</v>
      </c>
    </row>
    <row r="82" spans="1:8" ht="12.75">
      <c r="A82" s="13">
        <v>30</v>
      </c>
      <c r="B82" s="29" t="s">
        <v>117</v>
      </c>
      <c r="C82" s="34">
        <v>321</v>
      </c>
      <c r="D82" s="17">
        <v>7</v>
      </c>
      <c r="E82" s="2">
        <f>+D82/C82</f>
        <v>0.021806853582554516</v>
      </c>
      <c r="F82" s="5">
        <v>3.45</v>
      </c>
      <c r="G82" s="5">
        <f>F82*D82</f>
        <v>24.150000000000002</v>
      </c>
      <c r="H82" s="3">
        <v>42</v>
      </c>
    </row>
    <row r="83" spans="1:8" ht="12.75">
      <c r="A83" s="13">
        <v>76</v>
      </c>
      <c r="B83" s="29" t="s">
        <v>154</v>
      </c>
      <c r="C83" s="35">
        <v>60</v>
      </c>
      <c r="D83" s="17">
        <v>0</v>
      </c>
      <c r="E83" s="2">
        <f>+D83/C83</f>
        <v>0</v>
      </c>
      <c r="F83" s="5">
        <v>14.013</v>
      </c>
      <c r="G83" s="5">
        <f>F83*D83</f>
        <v>0</v>
      </c>
      <c r="H83" s="3">
        <v>0</v>
      </c>
    </row>
    <row r="84" spans="1:8" ht="12.75">
      <c r="A84" s="13">
        <v>27</v>
      </c>
      <c r="B84" s="29" t="s">
        <v>118</v>
      </c>
      <c r="C84" s="35">
        <v>55</v>
      </c>
      <c r="D84" s="15">
        <v>2</v>
      </c>
      <c r="E84" s="2">
        <f>+D84/C84</f>
        <v>0.03636363636363636</v>
      </c>
      <c r="F84" s="5">
        <v>15.195</v>
      </c>
      <c r="G84" s="5">
        <f>F84*D84</f>
        <v>30.39</v>
      </c>
      <c r="H84" s="3">
        <v>48</v>
      </c>
    </row>
    <row r="85" spans="1:8" ht="12.75">
      <c r="A85" s="13">
        <v>77</v>
      </c>
      <c r="B85" s="29" t="s">
        <v>130</v>
      </c>
      <c r="C85" s="35">
        <v>21</v>
      </c>
      <c r="D85" s="17">
        <v>0</v>
      </c>
      <c r="E85" s="2">
        <f>+D85/C85</f>
        <v>0</v>
      </c>
      <c r="F85" s="5">
        <v>30</v>
      </c>
      <c r="G85" s="5">
        <f>F85*D85</f>
        <v>0</v>
      </c>
      <c r="H85" s="3">
        <v>0</v>
      </c>
    </row>
    <row r="86" spans="1:8" ht="12.75">
      <c r="A86" s="14"/>
      <c r="D86" s="15">
        <f>SUM(D9:D85)</f>
        <v>453</v>
      </c>
      <c r="H86" s="2"/>
    </row>
    <row r="87" spans="1:8" ht="12.75">
      <c r="A87" s="14"/>
      <c r="H87" s="2"/>
    </row>
    <row r="88" ht="12.75">
      <c r="H88" s="2"/>
    </row>
    <row r="92" spans="3:7" ht="12.75">
      <c r="C92" s="27"/>
      <c r="E92" s="2"/>
      <c r="G92" s="5"/>
    </row>
    <row r="93" spans="3:7" ht="12.75">
      <c r="C93" s="27"/>
      <c r="E93" s="2"/>
      <c r="G93" s="5"/>
    </row>
    <row r="94" spans="3:7" ht="12.75">
      <c r="C94" s="27"/>
      <c r="E94" s="2"/>
      <c r="G94" s="5"/>
    </row>
    <row r="95" spans="3:7" ht="12.75">
      <c r="C95" s="27"/>
      <c r="E95" s="2"/>
      <c r="G95" s="5"/>
    </row>
    <row r="96" spans="3:7" ht="12.75">
      <c r="C96" s="27"/>
      <c r="E96" s="2"/>
      <c r="G96" s="5"/>
    </row>
    <row r="97" spans="3:7" ht="12.75">
      <c r="C97" s="27"/>
      <c r="E97" s="2"/>
      <c r="G97" s="5"/>
    </row>
    <row r="98" spans="3:7" ht="12.75">
      <c r="C98" s="27"/>
      <c r="E98" s="2"/>
      <c r="G98" s="5"/>
    </row>
    <row r="99" spans="3:7" ht="12.75">
      <c r="C99" s="27"/>
      <c r="E99" s="2"/>
      <c r="G99" s="5"/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D103" s="2"/>
      <c r="E103" s="2"/>
      <c r="G103" s="5"/>
    </row>
    <row r="112" ht="12.75">
      <c r="I112" s="41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">
      <selection activeCell="J37" sqref="J37"/>
    </sheetView>
  </sheetViews>
  <sheetFormatPr defaultColWidth="9.140625" defaultRowHeight="12.75"/>
  <sheetData>
    <row r="1" spans="1:9" ht="12.75">
      <c r="A1" s="4" t="s">
        <v>2</v>
      </c>
      <c r="B1" s="4"/>
      <c r="C1" s="20" t="s">
        <v>58</v>
      </c>
      <c r="D1" s="20" t="s">
        <v>59</v>
      </c>
      <c r="E1" s="4"/>
      <c r="F1" s="4" t="s">
        <v>2</v>
      </c>
      <c r="G1" s="4"/>
      <c r="H1" s="20" t="s">
        <v>58</v>
      </c>
      <c r="I1" s="20" t="s">
        <v>59</v>
      </c>
    </row>
    <row r="2" spans="1:9" ht="12.75">
      <c r="A2" s="20" t="s">
        <v>60</v>
      </c>
      <c r="B2" s="20" t="s">
        <v>61</v>
      </c>
      <c r="C2" s="20" t="s">
        <v>62</v>
      </c>
      <c r="D2" s="20" t="s">
        <v>62</v>
      </c>
      <c r="E2" s="4"/>
      <c r="F2" s="20" t="s">
        <v>60</v>
      </c>
      <c r="G2" s="20" t="s">
        <v>61</v>
      </c>
      <c r="H2" s="20" t="s">
        <v>62</v>
      </c>
      <c r="I2" s="20" t="s">
        <v>62</v>
      </c>
    </row>
    <row r="3" spans="1:9" ht="12.75">
      <c r="A3" s="18">
        <v>0</v>
      </c>
      <c r="B3" s="18">
        <v>29</v>
      </c>
      <c r="C3" s="18">
        <v>30</v>
      </c>
      <c r="D3" s="18">
        <v>26</v>
      </c>
      <c r="E3" s="21"/>
      <c r="F3" s="18">
        <v>400</v>
      </c>
      <c r="G3" s="18">
        <v>409</v>
      </c>
      <c r="H3" s="18">
        <v>2.963</v>
      </c>
      <c r="I3" s="18">
        <v>3.2</v>
      </c>
    </row>
    <row r="4" spans="1:9" ht="12.75">
      <c r="A4" s="18">
        <v>30</v>
      </c>
      <c r="B4" s="18">
        <v>34</v>
      </c>
      <c r="C4" s="18">
        <v>29.467</v>
      </c>
      <c r="D4" s="18">
        <v>17</v>
      </c>
      <c r="E4" s="21"/>
      <c r="F4" s="18">
        <v>410</v>
      </c>
      <c r="G4" s="18">
        <v>419</v>
      </c>
      <c r="H4" s="18">
        <v>2.915</v>
      </c>
      <c r="I4" s="18">
        <v>2.7</v>
      </c>
    </row>
    <row r="5" spans="1:9" ht="12.75">
      <c r="A5" s="18">
        <v>35</v>
      </c>
      <c r="B5" s="18">
        <v>39</v>
      </c>
      <c r="C5" s="18">
        <v>23.299</v>
      </c>
      <c r="D5" s="18">
        <v>17</v>
      </c>
      <c r="E5" s="21"/>
      <c r="F5" s="18">
        <v>420</v>
      </c>
      <c r="G5" s="18">
        <v>429</v>
      </c>
      <c r="H5" s="18">
        <v>2.87</v>
      </c>
      <c r="I5" s="18">
        <v>2.7</v>
      </c>
    </row>
    <row r="6" spans="1:9" ht="12.75">
      <c r="A6" s="18">
        <v>40</v>
      </c>
      <c r="B6" s="18">
        <v>44</v>
      </c>
      <c r="C6" s="18">
        <v>20.513</v>
      </c>
      <c r="D6" s="18">
        <v>17</v>
      </c>
      <c r="E6" s="21"/>
      <c r="F6" s="18">
        <v>430</v>
      </c>
      <c r="G6" s="18">
        <v>439</v>
      </c>
      <c r="H6" s="18">
        <v>2.827</v>
      </c>
      <c r="I6" s="18">
        <v>2.7</v>
      </c>
    </row>
    <row r="7" spans="1:9" ht="12.75">
      <c r="A7" s="18">
        <v>45</v>
      </c>
      <c r="B7" s="18">
        <v>49</v>
      </c>
      <c r="C7" s="18">
        <v>18.346</v>
      </c>
      <c r="D7" s="18">
        <v>17</v>
      </c>
      <c r="E7" s="21"/>
      <c r="F7" s="18">
        <v>440</v>
      </c>
      <c r="G7" s="18">
        <v>449</v>
      </c>
      <c r="H7" s="18">
        <v>2.786</v>
      </c>
      <c r="I7" s="18">
        <v>2.7</v>
      </c>
    </row>
    <row r="8" spans="1:9" ht="12.75">
      <c r="A8" s="18">
        <v>50</v>
      </c>
      <c r="B8" s="18">
        <v>54</v>
      </c>
      <c r="C8" s="18">
        <v>16.613</v>
      </c>
      <c r="D8" s="18">
        <v>17</v>
      </c>
      <c r="E8" s="21"/>
      <c r="F8" s="18">
        <v>450</v>
      </c>
      <c r="G8" s="18">
        <v>459</v>
      </c>
      <c r="H8" s="18">
        <v>2.746</v>
      </c>
      <c r="I8" s="18">
        <v>2.7</v>
      </c>
    </row>
    <row r="9" spans="1:9" ht="12.75">
      <c r="A9" s="18">
        <v>55</v>
      </c>
      <c r="B9" s="18">
        <v>59</v>
      </c>
      <c r="C9" s="18">
        <v>15.195</v>
      </c>
      <c r="D9" s="18">
        <v>12</v>
      </c>
      <c r="E9" s="21"/>
      <c r="F9" s="18">
        <v>460</v>
      </c>
      <c r="G9" s="18">
        <v>469</v>
      </c>
      <c r="H9" s="18">
        <v>2.709</v>
      </c>
      <c r="I9" s="18">
        <v>2.7</v>
      </c>
    </row>
    <row r="10" spans="1:9" ht="12.75">
      <c r="A10" s="18">
        <v>60</v>
      </c>
      <c r="B10" s="18">
        <v>64</v>
      </c>
      <c r="C10" s="18">
        <v>14.013</v>
      </c>
      <c r="D10" s="18">
        <v>12</v>
      </c>
      <c r="E10" s="21"/>
      <c r="F10" s="18">
        <v>470</v>
      </c>
      <c r="G10" s="18">
        <v>479</v>
      </c>
      <c r="H10" s="18">
        <v>2.673</v>
      </c>
      <c r="I10" s="18">
        <v>2.7</v>
      </c>
    </row>
    <row r="11" spans="1:9" ht="12.75">
      <c r="A11" s="18">
        <v>65</v>
      </c>
      <c r="B11" s="18">
        <v>69</v>
      </c>
      <c r="C11" s="18">
        <v>13.013</v>
      </c>
      <c r="D11" s="18">
        <v>12</v>
      </c>
      <c r="E11" s="21"/>
      <c r="F11" s="18">
        <v>480</v>
      </c>
      <c r="G11" s="18">
        <v>489</v>
      </c>
      <c r="H11" s="18">
        <v>2.638</v>
      </c>
      <c r="I11" s="18">
        <v>2.7</v>
      </c>
    </row>
    <row r="12" spans="1:9" ht="12.75">
      <c r="A12" s="18">
        <v>70</v>
      </c>
      <c r="B12" s="18">
        <v>74</v>
      </c>
      <c r="C12" s="18">
        <v>12.156</v>
      </c>
      <c r="D12" s="18">
        <v>12</v>
      </c>
      <c r="E12" s="21"/>
      <c r="F12" s="18">
        <v>490</v>
      </c>
      <c r="G12" s="18">
        <v>499</v>
      </c>
      <c r="H12" s="18">
        <v>2.605</v>
      </c>
      <c r="I12" s="18">
        <v>2.7</v>
      </c>
    </row>
    <row r="13" spans="1:9" ht="12.75">
      <c r="A13" s="18">
        <v>75</v>
      </c>
      <c r="B13" s="18">
        <v>79</v>
      </c>
      <c r="C13" s="18">
        <v>11.413</v>
      </c>
      <c r="D13" s="18">
        <v>12</v>
      </c>
      <c r="E13" s="21"/>
      <c r="F13" s="18">
        <v>500</v>
      </c>
      <c r="G13" s="18">
        <v>509</v>
      </c>
      <c r="H13" s="18">
        <v>2.573</v>
      </c>
      <c r="I13" s="18">
        <v>2.7</v>
      </c>
    </row>
    <row r="14" spans="1:9" ht="12.75">
      <c r="A14" s="18">
        <v>80</v>
      </c>
      <c r="B14" s="18">
        <v>84</v>
      </c>
      <c r="C14" s="18">
        <v>10.763</v>
      </c>
      <c r="D14" s="18">
        <v>9</v>
      </c>
      <c r="E14" s="21"/>
      <c r="F14" s="18">
        <v>510</v>
      </c>
      <c r="G14" s="18">
        <v>519</v>
      </c>
      <c r="H14" s="18">
        <v>2.542</v>
      </c>
      <c r="I14" s="18">
        <v>2.4</v>
      </c>
    </row>
    <row r="15" spans="1:9" ht="12.75">
      <c r="A15" s="18">
        <v>85</v>
      </c>
      <c r="B15" s="18">
        <v>89</v>
      </c>
      <c r="C15" s="18">
        <v>10.189</v>
      </c>
      <c r="D15" s="18">
        <v>9</v>
      </c>
      <c r="E15" s="21"/>
      <c r="F15" s="18">
        <v>520</v>
      </c>
      <c r="G15" s="18">
        <v>529</v>
      </c>
      <c r="H15" s="18">
        <v>2.513</v>
      </c>
      <c r="I15" s="18">
        <v>2.4</v>
      </c>
    </row>
    <row r="16" spans="1:9" ht="12.75">
      <c r="A16" s="18">
        <v>90</v>
      </c>
      <c r="B16" s="18">
        <v>94</v>
      </c>
      <c r="C16" s="18">
        <v>9.68</v>
      </c>
      <c r="D16" s="18">
        <v>9</v>
      </c>
      <c r="E16" s="21"/>
      <c r="F16" s="18">
        <v>530</v>
      </c>
      <c r="G16" s="18">
        <v>539</v>
      </c>
      <c r="H16" s="18">
        <v>2.485</v>
      </c>
      <c r="I16" s="18">
        <v>2.4</v>
      </c>
    </row>
    <row r="17" spans="1:9" ht="12.75">
      <c r="A17" s="18">
        <v>95</v>
      </c>
      <c r="B17" s="18">
        <v>99</v>
      </c>
      <c r="C17" s="18">
        <v>9.224</v>
      </c>
      <c r="D17" s="18">
        <v>9</v>
      </c>
      <c r="E17" s="21"/>
      <c r="F17" s="18">
        <v>540</v>
      </c>
      <c r="G17" s="18">
        <v>549</v>
      </c>
      <c r="H17" s="18">
        <v>2.457</v>
      </c>
      <c r="I17" s="18">
        <v>2.4</v>
      </c>
    </row>
    <row r="18" spans="1:9" ht="12.75">
      <c r="A18" s="18">
        <v>100</v>
      </c>
      <c r="B18" s="18">
        <v>104</v>
      </c>
      <c r="C18" s="18">
        <v>8.813</v>
      </c>
      <c r="D18" s="18">
        <v>9</v>
      </c>
      <c r="E18" s="21"/>
      <c r="F18" s="18">
        <v>550</v>
      </c>
      <c r="G18" s="18">
        <v>559</v>
      </c>
      <c r="H18" s="18">
        <v>2.431</v>
      </c>
      <c r="I18" s="18">
        <v>2.4</v>
      </c>
    </row>
    <row r="19" spans="1:9" ht="12.75">
      <c r="A19" s="18">
        <v>105</v>
      </c>
      <c r="B19" s="18">
        <v>109</v>
      </c>
      <c r="C19" s="18">
        <v>8.442</v>
      </c>
      <c r="D19" s="18">
        <v>6</v>
      </c>
      <c r="E19" s="21"/>
      <c r="F19" s="18">
        <v>560</v>
      </c>
      <c r="G19" s="18">
        <v>569</v>
      </c>
      <c r="H19" s="18">
        <v>2.406</v>
      </c>
      <c r="I19" s="18">
        <v>2.4</v>
      </c>
    </row>
    <row r="20" spans="1:9" ht="12.75">
      <c r="A20" s="18">
        <v>110</v>
      </c>
      <c r="B20" s="18">
        <v>114</v>
      </c>
      <c r="C20" s="18">
        <v>8.104</v>
      </c>
      <c r="D20" s="18">
        <v>6</v>
      </c>
      <c r="E20" s="21"/>
      <c r="F20" s="18">
        <v>570</v>
      </c>
      <c r="G20" s="18">
        <v>579</v>
      </c>
      <c r="H20" s="18">
        <v>2.381</v>
      </c>
      <c r="I20" s="18">
        <v>2.4</v>
      </c>
    </row>
    <row r="21" spans="1:9" ht="12.75">
      <c r="A21" s="18">
        <v>115</v>
      </c>
      <c r="B21" s="18">
        <v>119</v>
      </c>
      <c r="C21" s="18">
        <v>7.796</v>
      </c>
      <c r="D21" s="18">
        <v>6</v>
      </c>
      <c r="E21" s="21"/>
      <c r="F21" s="18">
        <v>580</v>
      </c>
      <c r="G21" s="18">
        <v>589</v>
      </c>
      <c r="H21" s="18">
        <v>2.358</v>
      </c>
      <c r="I21" s="18">
        <v>2.4</v>
      </c>
    </row>
    <row r="22" spans="1:9" ht="12.75">
      <c r="A22" s="18">
        <v>120</v>
      </c>
      <c r="B22" s="18">
        <v>124</v>
      </c>
      <c r="C22" s="18">
        <v>7.513</v>
      </c>
      <c r="D22" s="18">
        <v>6</v>
      </c>
      <c r="E22" s="21"/>
      <c r="F22" s="18">
        <v>590</v>
      </c>
      <c r="G22" s="18">
        <v>599</v>
      </c>
      <c r="H22" s="18">
        <v>2.335</v>
      </c>
      <c r="I22" s="18">
        <v>2.4</v>
      </c>
    </row>
    <row r="23" spans="1:9" ht="12.75">
      <c r="A23" s="18">
        <v>125</v>
      </c>
      <c r="B23" s="18">
        <v>129</v>
      </c>
      <c r="C23" s="18">
        <v>7.253</v>
      </c>
      <c r="D23" s="18">
        <v>6</v>
      </c>
      <c r="E23" s="21"/>
      <c r="F23" s="18">
        <v>600</v>
      </c>
      <c r="G23" s="18">
        <v>609</v>
      </c>
      <c r="H23" s="18">
        <v>2.313</v>
      </c>
      <c r="I23" s="18">
        <v>2.4</v>
      </c>
    </row>
    <row r="24" spans="1:9" ht="12.75">
      <c r="A24" s="18">
        <v>130</v>
      </c>
      <c r="B24" s="18">
        <v>134</v>
      </c>
      <c r="C24" s="18">
        <v>7.013</v>
      </c>
      <c r="D24" s="18">
        <v>6</v>
      </c>
      <c r="E24" s="21"/>
      <c r="F24" s="18">
        <v>610</v>
      </c>
      <c r="G24" s="18">
        <v>619</v>
      </c>
      <c r="H24" s="18">
        <v>2.292</v>
      </c>
      <c r="I24" s="18">
        <v>2.2</v>
      </c>
    </row>
    <row r="25" spans="1:9" ht="12.75">
      <c r="A25" s="18">
        <v>135</v>
      </c>
      <c r="B25" s="18">
        <v>139</v>
      </c>
      <c r="C25" s="18">
        <v>6.791</v>
      </c>
      <c r="D25" s="18">
        <v>6</v>
      </c>
      <c r="E25" s="21"/>
      <c r="F25" s="18">
        <v>620</v>
      </c>
      <c r="G25" s="18">
        <v>629</v>
      </c>
      <c r="H25" s="18">
        <v>2.271</v>
      </c>
      <c r="I25" s="18">
        <v>2.2</v>
      </c>
    </row>
    <row r="26" spans="1:9" ht="12.75">
      <c r="A26" s="18">
        <v>140</v>
      </c>
      <c r="B26" s="18">
        <v>144</v>
      </c>
      <c r="C26" s="18">
        <v>6.584</v>
      </c>
      <c r="D26" s="18">
        <v>6</v>
      </c>
      <c r="E26" s="21"/>
      <c r="F26" s="18">
        <v>630</v>
      </c>
      <c r="G26" s="18">
        <v>639</v>
      </c>
      <c r="H26" s="18">
        <v>2.251</v>
      </c>
      <c r="I26" s="18">
        <v>2.2</v>
      </c>
    </row>
    <row r="27" spans="1:9" ht="12.75">
      <c r="A27" s="18">
        <v>145</v>
      </c>
      <c r="B27" s="18">
        <v>149</v>
      </c>
      <c r="C27" s="18">
        <v>6.392</v>
      </c>
      <c r="D27" s="18">
        <v>6</v>
      </c>
      <c r="E27" s="21"/>
      <c r="F27" s="18">
        <v>640</v>
      </c>
      <c r="G27" s="18">
        <v>649</v>
      </c>
      <c r="H27" s="18">
        <v>2.232</v>
      </c>
      <c r="I27" s="18">
        <v>2.2</v>
      </c>
    </row>
    <row r="28" spans="1:9" ht="12.75">
      <c r="A28" s="18">
        <v>150</v>
      </c>
      <c r="B28" s="18">
        <v>154</v>
      </c>
      <c r="C28" s="18">
        <v>6.213</v>
      </c>
      <c r="D28" s="18">
        <v>6</v>
      </c>
      <c r="E28" s="21"/>
      <c r="F28" s="18">
        <v>650</v>
      </c>
      <c r="G28" s="18">
        <v>659</v>
      </c>
      <c r="H28" s="18">
        <v>2.213</v>
      </c>
      <c r="I28" s="18">
        <v>2.2</v>
      </c>
    </row>
    <row r="29" spans="1:9" ht="12.75">
      <c r="A29" s="18">
        <v>155</v>
      </c>
      <c r="B29" s="18">
        <v>159</v>
      </c>
      <c r="C29" s="18">
        <v>6.045</v>
      </c>
      <c r="D29" s="18">
        <v>5</v>
      </c>
      <c r="E29" s="21"/>
      <c r="F29" s="18">
        <v>660</v>
      </c>
      <c r="G29" s="18">
        <v>669</v>
      </c>
      <c r="H29" s="18">
        <v>2.195</v>
      </c>
      <c r="I29" s="18">
        <v>2.2</v>
      </c>
    </row>
    <row r="30" spans="1:9" ht="12.75">
      <c r="A30" s="18">
        <v>160</v>
      </c>
      <c r="B30" s="18">
        <v>164</v>
      </c>
      <c r="C30" s="18">
        <v>5.888</v>
      </c>
      <c r="D30" s="18">
        <v>5</v>
      </c>
      <c r="E30" s="21"/>
      <c r="F30" s="18">
        <v>670</v>
      </c>
      <c r="G30" s="18">
        <v>679</v>
      </c>
      <c r="H30" s="18">
        <v>2.177</v>
      </c>
      <c r="I30" s="18">
        <v>2.2</v>
      </c>
    </row>
    <row r="31" spans="1:9" ht="12.75">
      <c r="A31" s="18">
        <v>165</v>
      </c>
      <c r="B31" s="18">
        <v>169</v>
      </c>
      <c r="C31" s="18">
        <v>5.74</v>
      </c>
      <c r="D31" s="18">
        <v>5</v>
      </c>
      <c r="E31" s="21"/>
      <c r="F31" s="18">
        <v>680</v>
      </c>
      <c r="G31" s="18">
        <v>689</v>
      </c>
      <c r="H31" s="18">
        <v>2.16</v>
      </c>
      <c r="I31" s="18">
        <v>2.2</v>
      </c>
    </row>
    <row r="32" spans="1:9" ht="12.75">
      <c r="A32" s="18">
        <v>170</v>
      </c>
      <c r="B32" s="18">
        <v>174</v>
      </c>
      <c r="C32" s="18">
        <v>5.601</v>
      </c>
      <c r="D32" s="18">
        <v>5</v>
      </c>
      <c r="E32" s="21"/>
      <c r="F32" s="18">
        <v>690</v>
      </c>
      <c r="G32" s="18">
        <v>699</v>
      </c>
      <c r="H32" s="18">
        <v>2.143</v>
      </c>
      <c r="I32" s="18">
        <v>2.2</v>
      </c>
    </row>
    <row r="33" spans="1:9" ht="12.75">
      <c r="A33" s="18">
        <v>175</v>
      </c>
      <c r="B33" s="18">
        <v>179</v>
      </c>
      <c r="C33" s="18">
        <v>5.47</v>
      </c>
      <c r="D33" s="18">
        <v>5</v>
      </c>
      <c r="E33" s="21"/>
      <c r="F33" s="18">
        <v>700</v>
      </c>
      <c r="G33" s="18">
        <v>709</v>
      </c>
      <c r="H33" s="18">
        <v>2.127</v>
      </c>
      <c r="I33" s="18">
        <v>2.2</v>
      </c>
    </row>
    <row r="34" spans="1:9" ht="12.75">
      <c r="A34" s="18">
        <v>180</v>
      </c>
      <c r="B34" s="18">
        <v>184</v>
      </c>
      <c r="C34" s="18">
        <v>5.346</v>
      </c>
      <c r="D34" s="18">
        <v>5</v>
      </c>
      <c r="E34" s="21"/>
      <c r="F34" s="18">
        <v>710</v>
      </c>
      <c r="G34" s="18">
        <v>719</v>
      </c>
      <c r="H34" s="18">
        <v>2.112</v>
      </c>
      <c r="I34" s="18">
        <v>2</v>
      </c>
    </row>
    <row r="35" spans="1:9" ht="12.75">
      <c r="A35" s="18">
        <v>185</v>
      </c>
      <c r="B35" s="18">
        <v>189</v>
      </c>
      <c r="C35" s="18">
        <v>5.229</v>
      </c>
      <c r="D35" s="18">
        <v>5</v>
      </c>
      <c r="E35" s="21"/>
      <c r="F35" s="18">
        <v>720</v>
      </c>
      <c r="G35" s="18">
        <v>729</v>
      </c>
      <c r="H35" s="18">
        <v>2.096</v>
      </c>
      <c r="I35" s="18">
        <v>2</v>
      </c>
    </row>
    <row r="36" spans="1:9" ht="12.75">
      <c r="A36" s="18">
        <v>190</v>
      </c>
      <c r="B36" s="18">
        <v>194</v>
      </c>
      <c r="C36" s="18">
        <v>5.118</v>
      </c>
      <c r="D36" s="18">
        <v>5</v>
      </c>
      <c r="E36" s="21"/>
      <c r="F36" s="18">
        <v>730</v>
      </c>
      <c r="G36" s="18">
        <v>739</v>
      </c>
      <c r="H36" s="18">
        <v>2.081</v>
      </c>
      <c r="I36" s="18">
        <v>2</v>
      </c>
    </row>
    <row r="37" spans="1:9" ht="12.75">
      <c r="A37" s="18">
        <v>195</v>
      </c>
      <c r="B37" s="18">
        <v>199</v>
      </c>
      <c r="C37" s="18">
        <v>5.013</v>
      </c>
      <c r="D37" s="18">
        <v>5</v>
      </c>
      <c r="E37" s="21"/>
      <c r="F37" s="18">
        <v>740</v>
      </c>
      <c r="G37" s="18">
        <v>749</v>
      </c>
      <c r="H37" s="18">
        <v>2.067</v>
      </c>
      <c r="I37" s="18">
        <v>2</v>
      </c>
    </row>
    <row r="38" spans="1:9" ht="12.75">
      <c r="A38" s="18">
        <v>200</v>
      </c>
      <c r="B38" s="18">
        <v>209</v>
      </c>
      <c r="C38" s="18">
        <v>4.913</v>
      </c>
      <c r="D38" s="18">
        <v>5</v>
      </c>
      <c r="E38" s="21"/>
      <c r="F38" s="18">
        <v>750</v>
      </c>
      <c r="G38" s="18">
        <v>759</v>
      </c>
      <c r="H38" s="18">
        <v>2.053</v>
      </c>
      <c r="I38" s="18">
        <v>2</v>
      </c>
    </row>
    <row r="39" spans="1:9" ht="12.75">
      <c r="A39" s="18">
        <v>210</v>
      </c>
      <c r="B39" s="18">
        <v>219</v>
      </c>
      <c r="C39" s="18">
        <v>4.727</v>
      </c>
      <c r="D39" s="18">
        <v>4.5</v>
      </c>
      <c r="E39" s="21"/>
      <c r="F39" s="18">
        <v>760</v>
      </c>
      <c r="G39" s="18">
        <v>769</v>
      </c>
      <c r="H39" s="18">
        <v>2.039</v>
      </c>
      <c r="I39" s="18">
        <v>2</v>
      </c>
    </row>
    <row r="40" spans="1:9" ht="12.75">
      <c r="A40" s="18">
        <v>220</v>
      </c>
      <c r="B40" s="18">
        <v>229</v>
      </c>
      <c r="C40" s="18">
        <v>4.558</v>
      </c>
      <c r="D40" s="18">
        <v>4.5</v>
      </c>
      <c r="E40" s="21"/>
      <c r="F40" s="18">
        <v>770</v>
      </c>
      <c r="G40" s="18">
        <v>779</v>
      </c>
      <c r="H40" s="18">
        <v>2.026</v>
      </c>
      <c r="I40" s="18">
        <v>2</v>
      </c>
    </row>
    <row r="41" spans="1:9" ht="12.75">
      <c r="A41" s="18">
        <v>230</v>
      </c>
      <c r="B41" s="18">
        <v>239</v>
      </c>
      <c r="C41" s="18">
        <v>4.404</v>
      </c>
      <c r="D41" s="18">
        <v>4.5</v>
      </c>
      <c r="E41" s="21"/>
      <c r="F41" s="18">
        <v>780</v>
      </c>
      <c r="G41" s="18">
        <v>789</v>
      </c>
      <c r="H41" s="18">
        <v>2.013</v>
      </c>
      <c r="I41" s="18">
        <v>2</v>
      </c>
    </row>
    <row r="42" spans="1:9" ht="12.75">
      <c r="A42" s="18">
        <v>240</v>
      </c>
      <c r="B42" s="18">
        <v>249</v>
      </c>
      <c r="C42" s="18">
        <v>4.263</v>
      </c>
      <c r="D42" s="18">
        <v>4.5</v>
      </c>
      <c r="E42" s="21"/>
      <c r="F42" s="18">
        <v>790</v>
      </c>
      <c r="G42" s="18">
        <v>799</v>
      </c>
      <c r="H42" s="18">
        <v>2</v>
      </c>
      <c r="I42" s="18">
        <v>2</v>
      </c>
    </row>
    <row r="43" spans="1:9" ht="12.75">
      <c r="A43" s="18">
        <v>250</v>
      </c>
      <c r="B43" s="18">
        <v>259</v>
      </c>
      <c r="C43" s="18">
        <v>4.133</v>
      </c>
      <c r="D43" s="18">
        <v>4.5</v>
      </c>
      <c r="E43" s="21"/>
      <c r="F43" s="18">
        <v>800</v>
      </c>
      <c r="G43" s="18">
        <v>809</v>
      </c>
      <c r="H43" s="18">
        <v>1.988</v>
      </c>
      <c r="I43" s="18">
        <v>2</v>
      </c>
    </row>
    <row r="44" spans="1:9" ht="12.75">
      <c r="A44" s="18">
        <v>260</v>
      </c>
      <c r="B44" s="18">
        <v>269</v>
      </c>
      <c r="C44" s="18">
        <v>4.013</v>
      </c>
      <c r="D44" s="18">
        <v>4</v>
      </c>
      <c r="E44" s="21"/>
      <c r="F44" s="18">
        <v>810</v>
      </c>
      <c r="G44" s="18">
        <v>819</v>
      </c>
      <c r="H44" s="18">
        <v>1.976</v>
      </c>
      <c r="I44" s="18">
        <v>1.8</v>
      </c>
    </row>
    <row r="45" spans="1:9" ht="12.75">
      <c r="A45" s="18">
        <v>270</v>
      </c>
      <c r="B45" s="18">
        <v>279</v>
      </c>
      <c r="C45" s="18">
        <v>3.902</v>
      </c>
      <c r="D45" s="18">
        <v>4</v>
      </c>
      <c r="E45" s="21"/>
      <c r="F45" s="18">
        <v>820</v>
      </c>
      <c r="G45" s="18">
        <v>829</v>
      </c>
      <c r="H45" s="18">
        <v>1.964</v>
      </c>
      <c r="I45" s="18">
        <v>1.8</v>
      </c>
    </row>
    <row r="46" spans="1:9" ht="12.75">
      <c r="A46" s="18">
        <v>280</v>
      </c>
      <c r="B46" s="18">
        <v>289</v>
      </c>
      <c r="C46" s="18">
        <v>3.799</v>
      </c>
      <c r="D46" s="18">
        <v>4</v>
      </c>
      <c r="E46" s="21"/>
      <c r="F46" s="18">
        <v>830</v>
      </c>
      <c r="G46" s="18">
        <v>839</v>
      </c>
      <c r="H46" s="18">
        <v>1.953</v>
      </c>
      <c r="I46" s="18">
        <v>1.8</v>
      </c>
    </row>
    <row r="47" spans="1:9" ht="12.75">
      <c r="A47" s="18">
        <v>290</v>
      </c>
      <c r="B47" s="18">
        <v>299</v>
      </c>
      <c r="C47" s="18">
        <v>3.703</v>
      </c>
      <c r="D47" s="18">
        <v>4</v>
      </c>
      <c r="E47" s="21"/>
      <c r="F47" s="18">
        <v>840</v>
      </c>
      <c r="G47" s="18">
        <v>849</v>
      </c>
      <c r="H47" s="18">
        <v>1.942</v>
      </c>
      <c r="I47" s="18">
        <v>1.8</v>
      </c>
    </row>
    <row r="48" spans="1:9" ht="12.75">
      <c r="A48" s="18">
        <v>300</v>
      </c>
      <c r="B48" s="18">
        <v>309</v>
      </c>
      <c r="C48" s="18">
        <v>3.613</v>
      </c>
      <c r="D48" s="18">
        <v>4</v>
      </c>
      <c r="E48" s="21"/>
      <c r="F48" s="18">
        <v>850</v>
      </c>
      <c r="G48" s="18">
        <v>859</v>
      </c>
      <c r="H48" s="18">
        <v>1.931</v>
      </c>
      <c r="I48" s="18">
        <v>1.8</v>
      </c>
    </row>
    <row r="49" spans="1:9" ht="12.75">
      <c r="A49" s="18">
        <v>310</v>
      </c>
      <c r="B49" s="18">
        <v>319</v>
      </c>
      <c r="C49" s="18">
        <v>3.529</v>
      </c>
      <c r="D49" s="18">
        <v>3.2</v>
      </c>
      <c r="E49" s="21"/>
      <c r="F49" s="18">
        <v>860</v>
      </c>
      <c r="G49" s="18">
        <v>869</v>
      </c>
      <c r="H49" s="18">
        <v>1.92</v>
      </c>
      <c r="I49" s="18">
        <v>1.8</v>
      </c>
    </row>
    <row r="50" spans="1:9" ht="12.75">
      <c r="A50" s="18">
        <v>320</v>
      </c>
      <c r="B50" s="18">
        <v>329</v>
      </c>
      <c r="C50" s="18">
        <v>3.45</v>
      </c>
      <c r="D50" s="18">
        <v>3.2</v>
      </c>
      <c r="E50" s="21"/>
      <c r="F50" s="18">
        <v>870</v>
      </c>
      <c r="G50" s="18">
        <v>879</v>
      </c>
      <c r="H50" s="18">
        <v>1.91</v>
      </c>
      <c r="I50" s="18">
        <v>1.8</v>
      </c>
    </row>
    <row r="51" spans="1:9" ht="12.75">
      <c r="A51" s="18">
        <v>330</v>
      </c>
      <c r="B51" s="18">
        <v>339</v>
      </c>
      <c r="C51" s="18">
        <v>3.377</v>
      </c>
      <c r="D51" s="18">
        <v>3.2</v>
      </c>
      <c r="E51" s="21"/>
      <c r="F51" s="18">
        <v>880</v>
      </c>
      <c r="G51" s="18">
        <v>889</v>
      </c>
      <c r="H51" s="18">
        <v>1.899</v>
      </c>
      <c r="I51" s="18">
        <v>1.8</v>
      </c>
    </row>
    <row r="52" spans="1:9" ht="12.75">
      <c r="A52" s="18">
        <v>340</v>
      </c>
      <c r="B52" s="18">
        <v>349</v>
      </c>
      <c r="C52" s="18">
        <v>3.307</v>
      </c>
      <c r="D52" s="18">
        <v>3.2</v>
      </c>
      <c r="E52" s="21"/>
      <c r="F52" s="18">
        <v>890</v>
      </c>
      <c r="G52" s="18">
        <v>899</v>
      </c>
      <c r="H52" s="18">
        <v>1.889</v>
      </c>
      <c r="I52" s="18">
        <v>1.8</v>
      </c>
    </row>
    <row r="53" spans="1:9" ht="12.75">
      <c r="A53" s="18">
        <v>350</v>
      </c>
      <c r="B53" s="18">
        <v>359</v>
      </c>
      <c r="C53" s="18">
        <v>3.242</v>
      </c>
      <c r="D53" s="18">
        <v>3.2</v>
      </c>
      <c r="E53" s="21"/>
      <c r="F53" s="18">
        <v>900</v>
      </c>
      <c r="G53" s="18">
        <v>909</v>
      </c>
      <c r="H53" s="18">
        <v>1.88</v>
      </c>
      <c r="I53" s="18">
        <v>1.8</v>
      </c>
    </row>
    <row r="54" spans="1:9" ht="12.75">
      <c r="A54" s="18">
        <v>360</v>
      </c>
      <c r="B54" s="18">
        <v>369</v>
      </c>
      <c r="C54" s="18">
        <v>3.18</v>
      </c>
      <c r="D54" s="18">
        <v>3.2</v>
      </c>
      <c r="E54" s="21"/>
      <c r="F54" s="21"/>
      <c r="G54" s="21"/>
      <c r="H54" s="21"/>
      <c r="I54" s="21"/>
    </row>
    <row r="55" spans="1:9" ht="12.75">
      <c r="A55" s="18">
        <v>370</v>
      </c>
      <c r="B55" s="18">
        <v>379</v>
      </c>
      <c r="C55" s="18">
        <v>3.121</v>
      </c>
      <c r="D55" s="18">
        <v>3.2</v>
      </c>
      <c r="E55" s="21"/>
      <c r="F55" s="21"/>
      <c r="G55" s="21"/>
      <c r="H55" s="21"/>
      <c r="I55" s="21"/>
    </row>
    <row r="56" spans="1:9" ht="12.75">
      <c r="A56" s="18">
        <v>380</v>
      </c>
      <c r="B56" s="18">
        <v>389</v>
      </c>
      <c r="C56" s="18">
        <v>3.066</v>
      </c>
      <c r="D56" s="18">
        <v>3.2</v>
      </c>
      <c r="E56" s="21"/>
      <c r="F56" s="21"/>
      <c r="G56" s="21"/>
      <c r="H56" s="21"/>
      <c r="I56" s="21"/>
    </row>
    <row r="57" spans="1:9" ht="12.75">
      <c r="A57" s="18">
        <v>390</v>
      </c>
      <c r="B57" s="18">
        <v>399</v>
      </c>
      <c r="C57" s="18">
        <v>3.013</v>
      </c>
      <c r="D57" s="18">
        <v>3.2</v>
      </c>
      <c r="E57" s="21"/>
      <c r="F57" s="21"/>
      <c r="G57" s="21"/>
      <c r="H57" s="21"/>
      <c r="I57" s="2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6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22.8515625" style="0" customWidth="1"/>
    <col min="3" max="3" width="7.8515625" style="0" customWidth="1"/>
    <col min="4" max="5" width="9.8515625" style="0" customWidth="1"/>
    <col min="6" max="7" width="7.8515625" style="0" customWidth="1"/>
    <col min="8" max="19" width="6.00390625" style="0" customWidth="1"/>
  </cols>
  <sheetData>
    <row r="1" spans="2:13" ht="15.75">
      <c r="B1" t="s">
        <v>155</v>
      </c>
      <c r="H1" s="10"/>
      <c r="I1" s="10"/>
      <c r="J1" s="10"/>
      <c r="K1" s="10"/>
      <c r="L1" s="10"/>
      <c r="M1" s="10"/>
    </row>
    <row r="2" spans="8:13" ht="15.75">
      <c r="H2" s="10"/>
      <c r="I2" s="10"/>
      <c r="J2" s="10"/>
      <c r="K2" s="10"/>
      <c r="L2" s="10"/>
      <c r="M2" s="10"/>
    </row>
    <row r="3" ht="12.75">
      <c r="D3" t="s">
        <v>2</v>
      </c>
    </row>
    <row r="4" spans="4:20" ht="12.75">
      <c r="D4" s="8"/>
      <c r="E4" s="8"/>
      <c r="F4" t="s">
        <v>45</v>
      </c>
      <c r="H4" s="1">
        <v>1</v>
      </c>
      <c r="I4" s="1">
        <v>2</v>
      </c>
      <c r="J4" s="1">
        <v>3</v>
      </c>
      <c r="K4" s="1">
        <v>4</v>
      </c>
      <c r="L4" s="1">
        <v>5</v>
      </c>
      <c r="M4" s="1">
        <v>6</v>
      </c>
      <c r="N4" s="1">
        <v>7</v>
      </c>
      <c r="O4" s="1">
        <v>8</v>
      </c>
      <c r="P4" s="1">
        <v>9</v>
      </c>
      <c r="Q4" s="1">
        <v>10</v>
      </c>
      <c r="R4" s="1">
        <v>11</v>
      </c>
      <c r="S4" s="1">
        <v>12</v>
      </c>
      <c r="T4" t="s">
        <v>46</v>
      </c>
    </row>
    <row r="5" spans="8:19" ht="12.75">
      <c r="H5" s="9" t="s">
        <v>176</v>
      </c>
      <c r="I5" s="9" t="s">
        <v>170</v>
      </c>
      <c r="J5" s="9" t="s">
        <v>171</v>
      </c>
      <c r="K5" s="9" t="s">
        <v>35</v>
      </c>
      <c r="L5" s="9" t="s">
        <v>172</v>
      </c>
      <c r="M5" s="9" t="s">
        <v>21</v>
      </c>
      <c r="N5" s="9" t="s">
        <v>173</v>
      </c>
      <c r="O5" s="1" t="s">
        <v>94</v>
      </c>
      <c r="P5" s="22" t="s">
        <v>174</v>
      </c>
      <c r="Q5" s="23" t="s">
        <v>17</v>
      </c>
      <c r="R5" s="23" t="s">
        <v>7</v>
      </c>
      <c r="S5" s="23" t="s">
        <v>175</v>
      </c>
    </row>
    <row r="6" spans="8:13" ht="12.75">
      <c r="H6" s="1"/>
      <c r="I6" s="1"/>
      <c r="J6" s="1"/>
      <c r="K6" s="1"/>
      <c r="M6" s="1"/>
    </row>
    <row r="7" spans="3:6" ht="12.75">
      <c r="C7" s="1">
        <v>2004</v>
      </c>
      <c r="D7" s="1">
        <v>2005</v>
      </c>
      <c r="E7" s="1"/>
      <c r="F7" t="s">
        <v>156</v>
      </c>
    </row>
    <row r="8" ht="12.75">
      <c r="L8" s="1"/>
    </row>
    <row r="9" spans="1:20" ht="14.25">
      <c r="A9">
        <v>1</v>
      </c>
      <c r="B9" t="s">
        <v>5</v>
      </c>
      <c r="C9" s="1">
        <v>64</v>
      </c>
      <c r="D9" s="25">
        <v>80</v>
      </c>
      <c r="E9" s="25"/>
      <c r="F9" s="26">
        <f aca="true" t="shared" si="0" ref="F9:F41">+D9-C9</f>
        <v>16</v>
      </c>
      <c r="G9" s="29"/>
      <c r="H9" s="17">
        <v>3</v>
      </c>
      <c r="I9" s="17">
        <v>3</v>
      </c>
      <c r="J9" s="17">
        <v>9</v>
      </c>
      <c r="K9" s="17">
        <v>11</v>
      </c>
      <c r="L9" s="17">
        <v>5</v>
      </c>
      <c r="M9" s="17">
        <v>0</v>
      </c>
      <c r="N9" s="17"/>
      <c r="O9" s="17"/>
      <c r="P9" s="17"/>
      <c r="Q9" s="17"/>
      <c r="R9" s="17"/>
      <c r="S9" s="17"/>
      <c r="T9" s="15">
        <f>SUM(H9:S9)</f>
        <v>31</v>
      </c>
    </row>
    <row r="10" spans="1:20" ht="14.25">
      <c r="A10">
        <v>2</v>
      </c>
      <c r="B10" t="s">
        <v>6</v>
      </c>
      <c r="C10" s="1">
        <v>25</v>
      </c>
      <c r="D10" s="25">
        <v>21</v>
      </c>
      <c r="E10" s="25"/>
      <c r="F10" s="26">
        <f t="shared" si="0"/>
        <v>-4</v>
      </c>
      <c r="G10" s="29"/>
      <c r="H10" s="17">
        <v>1</v>
      </c>
      <c r="I10" s="17">
        <v>0</v>
      </c>
      <c r="J10" s="17">
        <v>1</v>
      </c>
      <c r="K10" s="17">
        <v>8</v>
      </c>
      <c r="L10" s="17">
        <v>2</v>
      </c>
      <c r="M10" s="17">
        <v>0</v>
      </c>
      <c r="N10" s="17"/>
      <c r="O10" s="17"/>
      <c r="P10" s="17"/>
      <c r="Q10" s="17"/>
      <c r="R10" s="17"/>
      <c r="S10" s="17"/>
      <c r="T10" s="15">
        <f aca="true" t="shared" si="1" ref="T10:T73">SUM(H10:S10)</f>
        <v>12</v>
      </c>
    </row>
    <row r="11" spans="1:20" ht="14.25">
      <c r="A11">
        <v>3</v>
      </c>
      <c r="B11" t="s">
        <v>7</v>
      </c>
      <c r="C11" s="1">
        <v>202</v>
      </c>
      <c r="D11" s="25">
        <v>211</v>
      </c>
      <c r="E11" s="25"/>
      <c r="F11" s="26">
        <f t="shared" si="0"/>
        <v>9</v>
      </c>
      <c r="G11" s="29"/>
      <c r="H11" s="17">
        <v>30</v>
      </c>
      <c r="I11" s="17">
        <v>21</v>
      </c>
      <c r="J11" s="17">
        <v>41</v>
      </c>
      <c r="K11" s="17">
        <v>11</v>
      </c>
      <c r="L11" s="17">
        <v>26</v>
      </c>
      <c r="M11" s="17">
        <v>1</v>
      </c>
      <c r="N11" s="17"/>
      <c r="O11" s="17"/>
      <c r="P11" s="17"/>
      <c r="Q11" s="17"/>
      <c r="R11" s="17"/>
      <c r="S11" s="17"/>
      <c r="T11" s="15">
        <f t="shared" si="1"/>
        <v>130</v>
      </c>
    </row>
    <row r="12" spans="1:20" ht="14.25">
      <c r="A12">
        <v>4</v>
      </c>
      <c r="B12" t="s">
        <v>8</v>
      </c>
      <c r="C12" s="1">
        <v>30</v>
      </c>
      <c r="D12" s="25">
        <v>32</v>
      </c>
      <c r="E12" s="25"/>
      <c r="F12" s="26">
        <f t="shared" si="0"/>
        <v>2</v>
      </c>
      <c r="G12" s="29"/>
      <c r="H12" s="17">
        <v>3</v>
      </c>
      <c r="I12" s="17">
        <v>8</v>
      </c>
      <c r="J12" s="17">
        <v>0</v>
      </c>
      <c r="K12" s="17">
        <v>9</v>
      </c>
      <c r="L12" s="17">
        <v>4</v>
      </c>
      <c r="M12" s="17">
        <v>17</v>
      </c>
      <c r="N12" s="17"/>
      <c r="O12" s="17"/>
      <c r="P12" s="17"/>
      <c r="Q12" s="17"/>
      <c r="R12" s="17"/>
      <c r="S12" s="17"/>
      <c r="T12" s="15">
        <f t="shared" si="1"/>
        <v>41</v>
      </c>
    </row>
    <row r="13" spans="1:20" ht="14.25">
      <c r="A13">
        <v>5</v>
      </c>
      <c r="B13" t="s">
        <v>64</v>
      </c>
      <c r="C13" s="1">
        <v>0</v>
      </c>
      <c r="D13" s="25">
        <v>33</v>
      </c>
      <c r="E13" s="25"/>
      <c r="F13" s="26">
        <f t="shared" si="0"/>
        <v>33</v>
      </c>
      <c r="G13" s="29"/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/>
      <c r="O13" s="17"/>
      <c r="P13" s="17"/>
      <c r="Q13" s="17"/>
      <c r="R13" s="17"/>
      <c r="S13" s="17"/>
      <c r="T13" s="15">
        <f t="shared" si="1"/>
        <v>0</v>
      </c>
    </row>
    <row r="14" spans="1:20" ht="14.25">
      <c r="A14">
        <v>6</v>
      </c>
      <c r="B14" t="s">
        <v>66</v>
      </c>
      <c r="C14" s="1">
        <v>443</v>
      </c>
      <c r="D14" s="25">
        <v>322</v>
      </c>
      <c r="E14" s="25"/>
      <c r="F14" s="26">
        <f t="shared" si="0"/>
        <v>-121</v>
      </c>
      <c r="G14" s="29"/>
      <c r="H14" s="17">
        <v>17</v>
      </c>
      <c r="I14" s="17">
        <v>5</v>
      </c>
      <c r="J14" s="17">
        <v>12</v>
      </c>
      <c r="K14" s="17">
        <v>16</v>
      </c>
      <c r="L14" s="17">
        <v>14</v>
      </c>
      <c r="M14" s="17">
        <v>6</v>
      </c>
      <c r="N14" s="17"/>
      <c r="O14" s="17"/>
      <c r="P14" s="17"/>
      <c r="Q14" s="17"/>
      <c r="R14" s="17"/>
      <c r="S14" s="17"/>
      <c r="T14" s="15">
        <f t="shared" si="1"/>
        <v>70</v>
      </c>
    </row>
    <row r="15" spans="1:20" ht="14.25">
      <c r="A15">
        <v>7</v>
      </c>
      <c r="B15" t="s">
        <v>9</v>
      </c>
      <c r="C15" s="1">
        <v>50</v>
      </c>
      <c r="D15" s="25">
        <v>65</v>
      </c>
      <c r="E15" s="25"/>
      <c r="F15" s="26">
        <f t="shared" si="0"/>
        <v>15</v>
      </c>
      <c r="G15" s="29"/>
      <c r="H15" s="17">
        <v>11</v>
      </c>
      <c r="I15" s="17">
        <v>4</v>
      </c>
      <c r="J15" s="17">
        <v>2</v>
      </c>
      <c r="K15" s="17">
        <v>5</v>
      </c>
      <c r="L15" s="17">
        <v>6</v>
      </c>
      <c r="M15" s="17">
        <v>0</v>
      </c>
      <c r="N15" s="17"/>
      <c r="O15" s="17"/>
      <c r="P15" s="17"/>
      <c r="Q15" s="17"/>
      <c r="R15" s="17"/>
      <c r="S15" s="17"/>
      <c r="T15" s="15">
        <f t="shared" si="1"/>
        <v>28</v>
      </c>
    </row>
    <row r="16" spans="1:20" ht="14.25">
      <c r="A16">
        <v>8</v>
      </c>
      <c r="B16" t="s">
        <v>10</v>
      </c>
      <c r="C16" s="1">
        <v>22</v>
      </c>
      <c r="D16" s="25">
        <v>29</v>
      </c>
      <c r="E16" s="25"/>
      <c r="F16" s="26">
        <f t="shared" si="0"/>
        <v>7</v>
      </c>
      <c r="G16" s="29"/>
      <c r="H16" s="17">
        <v>1</v>
      </c>
      <c r="I16" s="17">
        <v>2</v>
      </c>
      <c r="J16" s="17">
        <v>2</v>
      </c>
      <c r="K16" s="17">
        <v>3</v>
      </c>
      <c r="L16" s="17">
        <v>3</v>
      </c>
      <c r="M16" s="17">
        <v>0</v>
      </c>
      <c r="N16" s="17"/>
      <c r="O16" s="17"/>
      <c r="P16" s="17"/>
      <c r="Q16" s="17"/>
      <c r="R16" s="17"/>
      <c r="S16" s="17"/>
      <c r="T16" s="15">
        <f t="shared" si="1"/>
        <v>11</v>
      </c>
    </row>
    <row r="17" spans="1:20" ht="14.25">
      <c r="A17">
        <v>9</v>
      </c>
      <c r="B17" t="s">
        <v>178</v>
      </c>
      <c r="C17" s="1">
        <v>128</v>
      </c>
      <c r="D17" s="25">
        <v>100</v>
      </c>
      <c r="E17" s="25"/>
      <c r="F17" s="26">
        <f>+D17-C17</f>
        <v>-28</v>
      </c>
      <c r="G17" s="29"/>
      <c r="H17" s="17">
        <v>17</v>
      </c>
      <c r="I17" s="17">
        <v>8</v>
      </c>
      <c r="J17" s="17">
        <v>15</v>
      </c>
      <c r="K17" s="17">
        <v>12</v>
      </c>
      <c r="L17" s="17">
        <v>15</v>
      </c>
      <c r="M17" s="17">
        <v>2</v>
      </c>
      <c r="N17" s="17"/>
      <c r="O17" s="17"/>
      <c r="P17" s="17"/>
      <c r="Q17" s="17"/>
      <c r="R17" s="17"/>
      <c r="S17" s="17"/>
      <c r="T17" s="15">
        <f t="shared" si="1"/>
        <v>69</v>
      </c>
    </row>
    <row r="18" spans="1:20" ht="14.25">
      <c r="A18">
        <v>10</v>
      </c>
      <c r="B18" t="s">
        <v>179</v>
      </c>
      <c r="C18" s="1">
        <v>95</v>
      </c>
      <c r="D18" s="25">
        <v>70</v>
      </c>
      <c r="E18" s="25"/>
      <c r="F18" s="26">
        <f>+D18-C18</f>
        <v>-25</v>
      </c>
      <c r="G18" s="29"/>
      <c r="H18" s="17">
        <v>2</v>
      </c>
      <c r="I18" s="17">
        <v>0</v>
      </c>
      <c r="J18" s="17">
        <v>4</v>
      </c>
      <c r="K18" s="17">
        <v>0</v>
      </c>
      <c r="L18" s="17">
        <v>0</v>
      </c>
      <c r="M18" s="17">
        <v>6</v>
      </c>
      <c r="N18" s="17"/>
      <c r="O18" s="17"/>
      <c r="P18" s="17"/>
      <c r="Q18" s="17"/>
      <c r="R18" s="17"/>
      <c r="S18" s="17"/>
      <c r="T18" s="15">
        <f t="shared" si="1"/>
        <v>12</v>
      </c>
    </row>
    <row r="19" spans="1:20" ht="14.25">
      <c r="A19">
        <v>11</v>
      </c>
      <c r="B19" t="s">
        <v>69</v>
      </c>
      <c r="C19" s="1">
        <v>150</v>
      </c>
      <c r="D19" s="25">
        <v>137</v>
      </c>
      <c r="E19" s="25"/>
      <c r="F19" s="26">
        <f>+D19-C19</f>
        <v>-13</v>
      </c>
      <c r="G19" s="29"/>
      <c r="H19" s="17">
        <v>26</v>
      </c>
      <c r="I19" s="17">
        <v>18</v>
      </c>
      <c r="J19" s="17">
        <v>45</v>
      </c>
      <c r="K19" s="17">
        <v>23</v>
      </c>
      <c r="L19" s="17">
        <v>20</v>
      </c>
      <c r="M19" s="17">
        <v>12</v>
      </c>
      <c r="N19" s="17"/>
      <c r="O19" s="17"/>
      <c r="P19" s="17"/>
      <c r="Q19" s="17"/>
      <c r="R19" s="17"/>
      <c r="S19" s="17"/>
      <c r="T19" s="15">
        <f t="shared" si="1"/>
        <v>144</v>
      </c>
    </row>
    <row r="20" spans="1:20" ht="14.25">
      <c r="A20">
        <v>12</v>
      </c>
      <c r="B20" t="s">
        <v>11</v>
      </c>
      <c r="C20" s="1">
        <v>353</v>
      </c>
      <c r="D20" s="25">
        <v>317</v>
      </c>
      <c r="E20" s="25"/>
      <c r="F20" s="26">
        <f t="shared" si="0"/>
        <v>-36</v>
      </c>
      <c r="G20" s="29"/>
      <c r="H20" s="17">
        <v>78</v>
      </c>
      <c r="I20" s="17">
        <v>20</v>
      </c>
      <c r="J20" s="17">
        <v>17</v>
      </c>
      <c r="K20" s="17">
        <v>13</v>
      </c>
      <c r="L20" s="17">
        <v>59</v>
      </c>
      <c r="M20" s="17">
        <v>10</v>
      </c>
      <c r="N20" s="17"/>
      <c r="O20" s="17"/>
      <c r="P20" s="17"/>
      <c r="Q20" s="17"/>
      <c r="R20" s="17"/>
      <c r="S20" s="17"/>
      <c r="T20" s="15">
        <f t="shared" si="1"/>
        <v>197</v>
      </c>
    </row>
    <row r="21" spans="1:20" ht="14.25">
      <c r="A21">
        <v>13</v>
      </c>
      <c r="B21" t="s">
        <v>12</v>
      </c>
      <c r="C21" s="1">
        <v>20</v>
      </c>
      <c r="D21" s="25">
        <v>20</v>
      </c>
      <c r="E21" s="25"/>
      <c r="F21" s="26">
        <f t="shared" si="0"/>
        <v>0</v>
      </c>
      <c r="G21" s="29"/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/>
      <c r="O21" s="17"/>
      <c r="P21" s="17"/>
      <c r="Q21" s="17"/>
      <c r="R21" s="17"/>
      <c r="S21" s="17"/>
      <c r="T21" s="15">
        <f t="shared" si="1"/>
        <v>0</v>
      </c>
    </row>
    <row r="22" spans="1:20" ht="14.25">
      <c r="A22">
        <v>14</v>
      </c>
      <c r="B22" t="s">
        <v>67</v>
      </c>
      <c r="C22" s="1">
        <v>20</v>
      </c>
      <c r="D22" s="25">
        <v>31</v>
      </c>
      <c r="E22" s="25"/>
      <c r="F22" s="26">
        <f t="shared" si="0"/>
        <v>11</v>
      </c>
      <c r="G22" s="29"/>
      <c r="H22" s="17">
        <v>2</v>
      </c>
      <c r="I22" s="17">
        <v>0</v>
      </c>
      <c r="J22" s="17">
        <v>1</v>
      </c>
      <c r="K22" s="17">
        <v>2</v>
      </c>
      <c r="L22" s="17">
        <v>1</v>
      </c>
      <c r="M22" s="17">
        <v>0</v>
      </c>
      <c r="N22" s="17"/>
      <c r="O22" s="17"/>
      <c r="P22" s="17"/>
      <c r="Q22" s="17"/>
      <c r="R22" s="17"/>
      <c r="S22" s="17"/>
      <c r="T22" s="15">
        <f t="shared" si="1"/>
        <v>6</v>
      </c>
    </row>
    <row r="23" spans="1:20" ht="14.25">
      <c r="A23">
        <v>15</v>
      </c>
      <c r="B23" t="s">
        <v>70</v>
      </c>
      <c r="C23" s="1">
        <v>224</v>
      </c>
      <c r="D23" s="25">
        <v>213</v>
      </c>
      <c r="E23" s="25"/>
      <c r="F23" s="26">
        <f t="shared" si="0"/>
        <v>-11</v>
      </c>
      <c r="G23" s="29"/>
      <c r="H23" s="17">
        <v>25</v>
      </c>
      <c r="I23" s="17">
        <v>30</v>
      </c>
      <c r="J23" s="17">
        <v>32</v>
      </c>
      <c r="K23" s="17">
        <v>25</v>
      </c>
      <c r="L23" s="17">
        <v>34</v>
      </c>
      <c r="M23" s="17">
        <v>15</v>
      </c>
      <c r="N23" s="17"/>
      <c r="O23" s="17"/>
      <c r="P23" s="17"/>
      <c r="Q23" s="17"/>
      <c r="R23" s="17"/>
      <c r="S23" s="17"/>
      <c r="T23" s="15">
        <f t="shared" si="1"/>
        <v>161</v>
      </c>
    </row>
    <row r="24" spans="1:20" ht="14.25">
      <c r="A24">
        <v>16</v>
      </c>
      <c r="B24" t="s">
        <v>63</v>
      </c>
      <c r="C24" s="1">
        <v>51</v>
      </c>
      <c r="D24" s="25">
        <v>56</v>
      </c>
      <c r="E24" s="25"/>
      <c r="F24" s="26">
        <f t="shared" si="0"/>
        <v>5</v>
      </c>
      <c r="G24" s="29"/>
      <c r="H24" s="17">
        <v>1</v>
      </c>
      <c r="I24" s="17">
        <v>0</v>
      </c>
      <c r="J24" s="17">
        <v>2</v>
      </c>
      <c r="K24" s="17">
        <v>8</v>
      </c>
      <c r="L24" s="17">
        <v>7</v>
      </c>
      <c r="M24" s="17">
        <v>0</v>
      </c>
      <c r="N24" s="17"/>
      <c r="O24" s="17"/>
      <c r="P24" s="17"/>
      <c r="Q24" s="17"/>
      <c r="R24" s="17"/>
      <c r="S24" s="17"/>
      <c r="T24" s="15">
        <f t="shared" si="1"/>
        <v>18</v>
      </c>
    </row>
    <row r="25" spans="1:20" ht="14.25">
      <c r="A25">
        <v>17</v>
      </c>
      <c r="B25" t="s">
        <v>50</v>
      </c>
      <c r="C25" s="1">
        <v>30</v>
      </c>
      <c r="D25" s="25">
        <v>37</v>
      </c>
      <c r="E25" s="25"/>
      <c r="F25" s="26">
        <f t="shared" si="0"/>
        <v>7</v>
      </c>
      <c r="G25" s="29"/>
      <c r="H25" s="17">
        <v>4</v>
      </c>
      <c r="I25" s="17">
        <v>0</v>
      </c>
      <c r="J25" s="17">
        <v>2</v>
      </c>
      <c r="K25" s="17">
        <v>4</v>
      </c>
      <c r="L25" s="17">
        <v>4</v>
      </c>
      <c r="M25" s="17">
        <v>7</v>
      </c>
      <c r="N25" s="17"/>
      <c r="O25" s="17"/>
      <c r="P25" s="17"/>
      <c r="Q25" s="17"/>
      <c r="R25" s="17"/>
      <c r="S25" s="17"/>
      <c r="T25" s="15">
        <f t="shared" si="1"/>
        <v>21</v>
      </c>
    </row>
    <row r="26" spans="1:20" ht="14.25">
      <c r="A26">
        <v>18</v>
      </c>
      <c r="B26" t="s">
        <v>13</v>
      </c>
      <c r="C26" s="1">
        <v>76</v>
      </c>
      <c r="D26" s="25">
        <v>70</v>
      </c>
      <c r="E26" s="25"/>
      <c r="F26" s="26">
        <f t="shared" si="0"/>
        <v>-6</v>
      </c>
      <c r="G26" s="29"/>
      <c r="H26" s="17">
        <v>7</v>
      </c>
      <c r="I26" s="17">
        <v>9</v>
      </c>
      <c r="J26" s="17">
        <v>13</v>
      </c>
      <c r="K26" s="17">
        <v>4</v>
      </c>
      <c r="L26" s="17">
        <v>1</v>
      </c>
      <c r="M26" s="17">
        <v>5</v>
      </c>
      <c r="N26" s="17"/>
      <c r="O26" s="17"/>
      <c r="P26" s="17"/>
      <c r="Q26" s="17"/>
      <c r="R26" s="17"/>
      <c r="S26" s="17"/>
      <c r="T26" s="15">
        <f t="shared" si="1"/>
        <v>39</v>
      </c>
    </row>
    <row r="27" spans="1:20" ht="14.25">
      <c r="A27">
        <v>19</v>
      </c>
      <c r="B27" t="s">
        <v>71</v>
      </c>
      <c r="C27" s="1">
        <v>20</v>
      </c>
      <c r="D27" s="25">
        <v>0</v>
      </c>
      <c r="E27" s="25"/>
      <c r="F27" s="26">
        <f t="shared" si="0"/>
        <v>-20</v>
      </c>
      <c r="G27" s="29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/>
      <c r="O27" s="17"/>
      <c r="P27" s="17"/>
      <c r="Q27" s="17"/>
      <c r="R27" s="17"/>
      <c r="S27" s="17"/>
      <c r="T27" s="15">
        <f t="shared" si="1"/>
        <v>0</v>
      </c>
    </row>
    <row r="28" spans="1:20" ht="14.25">
      <c r="A28">
        <v>20</v>
      </c>
      <c r="B28" t="s">
        <v>57</v>
      </c>
      <c r="C28" s="1">
        <v>20</v>
      </c>
      <c r="D28" s="25">
        <v>20</v>
      </c>
      <c r="E28" s="25"/>
      <c r="F28" s="26">
        <f t="shared" si="0"/>
        <v>0</v>
      </c>
      <c r="G28" s="29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/>
      <c r="O28" s="17"/>
      <c r="P28" s="17"/>
      <c r="Q28" s="17"/>
      <c r="R28" s="17"/>
      <c r="S28" s="17"/>
      <c r="T28" s="15">
        <f t="shared" si="1"/>
        <v>0</v>
      </c>
    </row>
    <row r="29" spans="1:20" ht="14.25">
      <c r="A29">
        <v>21</v>
      </c>
      <c r="B29" t="s">
        <v>14</v>
      </c>
      <c r="C29" s="1">
        <v>229</v>
      </c>
      <c r="D29" s="25">
        <v>222</v>
      </c>
      <c r="E29" s="25"/>
      <c r="F29" s="26">
        <f t="shared" si="0"/>
        <v>-7</v>
      </c>
      <c r="G29" s="29"/>
      <c r="H29" s="17">
        <v>29</v>
      </c>
      <c r="I29" s="17">
        <v>30</v>
      </c>
      <c r="J29" s="17">
        <v>21</v>
      </c>
      <c r="K29" s="17">
        <v>3</v>
      </c>
      <c r="L29" s="17">
        <v>10</v>
      </c>
      <c r="M29" s="17">
        <v>1</v>
      </c>
      <c r="N29" s="17"/>
      <c r="O29" s="17"/>
      <c r="P29" s="17"/>
      <c r="Q29" s="17"/>
      <c r="R29" s="17"/>
      <c r="S29" s="17"/>
      <c r="T29" s="15">
        <f t="shared" si="1"/>
        <v>94</v>
      </c>
    </row>
    <row r="30" spans="1:20" ht="14.25">
      <c r="A30">
        <v>22</v>
      </c>
      <c r="B30" t="s">
        <v>15</v>
      </c>
      <c r="C30" s="1">
        <v>30</v>
      </c>
      <c r="D30" s="25">
        <v>30</v>
      </c>
      <c r="E30" s="25"/>
      <c r="F30" s="26">
        <f t="shared" si="0"/>
        <v>0</v>
      </c>
      <c r="G30" s="29"/>
      <c r="H30" s="18">
        <v>5</v>
      </c>
      <c r="I30" s="18">
        <v>4</v>
      </c>
      <c r="J30" s="18">
        <v>2</v>
      </c>
      <c r="K30" s="18">
        <v>2</v>
      </c>
      <c r="L30" s="18">
        <v>4</v>
      </c>
      <c r="M30" s="18">
        <v>0</v>
      </c>
      <c r="N30" s="17"/>
      <c r="O30" s="17"/>
      <c r="P30" s="17"/>
      <c r="Q30" s="17"/>
      <c r="R30" s="17"/>
      <c r="S30" s="17"/>
      <c r="T30" s="15">
        <f t="shared" si="1"/>
        <v>17</v>
      </c>
    </row>
    <row r="31" spans="1:20" ht="14.25">
      <c r="A31">
        <v>23</v>
      </c>
      <c r="B31" t="s">
        <v>16</v>
      </c>
      <c r="C31" s="1">
        <v>78</v>
      </c>
      <c r="D31" s="25">
        <v>71</v>
      </c>
      <c r="E31" s="25"/>
      <c r="F31" s="26">
        <f t="shared" si="0"/>
        <v>-7</v>
      </c>
      <c r="G31" s="29"/>
      <c r="H31" s="17">
        <v>11</v>
      </c>
      <c r="I31" s="17">
        <v>11</v>
      </c>
      <c r="J31" s="17">
        <v>11</v>
      </c>
      <c r="K31" s="17">
        <v>0</v>
      </c>
      <c r="L31" s="17">
        <v>2</v>
      </c>
      <c r="M31" s="17">
        <v>0</v>
      </c>
      <c r="N31" s="18"/>
      <c r="O31" s="18"/>
      <c r="P31" s="18"/>
      <c r="Q31" s="18"/>
      <c r="R31" s="18"/>
      <c r="S31" s="18"/>
      <c r="T31" s="15">
        <f t="shared" si="1"/>
        <v>35</v>
      </c>
    </row>
    <row r="32" spans="1:20" ht="14.25">
      <c r="A32">
        <v>24</v>
      </c>
      <c r="B32" t="s">
        <v>72</v>
      </c>
      <c r="C32" s="1">
        <v>20</v>
      </c>
      <c r="D32" s="25">
        <v>70</v>
      </c>
      <c r="E32" s="25"/>
      <c r="F32" s="26">
        <f t="shared" si="0"/>
        <v>50</v>
      </c>
      <c r="G32" s="29"/>
      <c r="H32" s="17">
        <v>3</v>
      </c>
      <c r="I32" s="17">
        <v>1</v>
      </c>
      <c r="J32" s="17">
        <v>8</v>
      </c>
      <c r="K32" s="17">
        <v>0</v>
      </c>
      <c r="L32" s="17">
        <v>2</v>
      </c>
      <c r="M32" s="17">
        <v>0</v>
      </c>
      <c r="N32" s="17"/>
      <c r="O32" s="17"/>
      <c r="P32" s="17"/>
      <c r="Q32" s="17"/>
      <c r="R32" s="17"/>
      <c r="S32" s="17"/>
      <c r="T32" s="15">
        <f t="shared" si="1"/>
        <v>14</v>
      </c>
    </row>
    <row r="33" spans="1:20" ht="14.25">
      <c r="A33">
        <v>25</v>
      </c>
      <c r="B33" t="s">
        <v>39</v>
      </c>
      <c r="C33" s="1">
        <v>100</v>
      </c>
      <c r="D33" s="25">
        <v>73</v>
      </c>
      <c r="E33" s="25"/>
      <c r="F33" s="26">
        <f t="shared" si="0"/>
        <v>-27</v>
      </c>
      <c r="G33" s="29"/>
      <c r="H33" s="17">
        <v>11</v>
      </c>
      <c r="I33" s="17">
        <v>5</v>
      </c>
      <c r="J33" s="17">
        <v>16</v>
      </c>
      <c r="K33" s="17">
        <v>0</v>
      </c>
      <c r="L33" s="17">
        <v>5</v>
      </c>
      <c r="M33" s="17">
        <v>2</v>
      </c>
      <c r="N33" s="17"/>
      <c r="O33" s="17"/>
      <c r="P33" s="17"/>
      <c r="Q33" s="17"/>
      <c r="R33" s="17"/>
      <c r="S33" s="17"/>
      <c r="T33" s="15">
        <f t="shared" si="1"/>
        <v>39</v>
      </c>
    </row>
    <row r="34" spans="1:20" ht="14.25">
      <c r="A34">
        <v>26</v>
      </c>
      <c r="B34" t="s">
        <v>68</v>
      </c>
      <c r="C34" s="1">
        <v>165</v>
      </c>
      <c r="D34" s="25">
        <v>114</v>
      </c>
      <c r="E34" s="25"/>
      <c r="F34" s="26">
        <f t="shared" si="0"/>
        <v>-51</v>
      </c>
      <c r="G34" s="29"/>
      <c r="H34" s="18">
        <v>52</v>
      </c>
      <c r="I34" s="18">
        <v>35</v>
      </c>
      <c r="J34" s="18">
        <v>45</v>
      </c>
      <c r="K34" s="18">
        <v>26</v>
      </c>
      <c r="L34" s="18">
        <v>74</v>
      </c>
      <c r="M34" s="18">
        <v>12</v>
      </c>
      <c r="N34" s="17"/>
      <c r="O34" s="17"/>
      <c r="P34" s="17"/>
      <c r="Q34" s="17"/>
      <c r="R34" s="17"/>
      <c r="S34" s="17"/>
      <c r="T34" s="15">
        <f t="shared" si="1"/>
        <v>244</v>
      </c>
    </row>
    <row r="35" spans="1:20" ht="14.25">
      <c r="A35">
        <v>27</v>
      </c>
      <c r="B35" t="s">
        <v>73</v>
      </c>
      <c r="C35" s="1">
        <v>155</v>
      </c>
      <c r="D35" s="25">
        <v>205</v>
      </c>
      <c r="E35" s="25"/>
      <c r="F35" s="26">
        <f t="shared" si="0"/>
        <v>50</v>
      </c>
      <c r="G35" s="29"/>
      <c r="H35" s="17">
        <v>21</v>
      </c>
      <c r="I35" s="17">
        <v>19</v>
      </c>
      <c r="J35" s="17">
        <v>17</v>
      </c>
      <c r="K35" s="17">
        <v>13</v>
      </c>
      <c r="L35" s="17">
        <v>17</v>
      </c>
      <c r="M35" s="17">
        <v>3</v>
      </c>
      <c r="N35" s="18"/>
      <c r="O35" s="18"/>
      <c r="P35" s="18"/>
      <c r="Q35" s="18"/>
      <c r="R35" s="18"/>
      <c r="S35" s="18"/>
      <c r="T35" s="15">
        <f t="shared" si="1"/>
        <v>90</v>
      </c>
    </row>
    <row r="36" spans="1:20" ht="14.25">
      <c r="A36">
        <v>28</v>
      </c>
      <c r="B36" t="s">
        <v>74</v>
      </c>
      <c r="C36" s="1">
        <v>41</v>
      </c>
      <c r="D36" s="25">
        <v>169</v>
      </c>
      <c r="E36" s="25"/>
      <c r="F36" s="26">
        <f t="shared" si="0"/>
        <v>128</v>
      </c>
      <c r="G36" s="29"/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/>
      <c r="O36" s="17"/>
      <c r="P36" s="17"/>
      <c r="Q36" s="17"/>
      <c r="R36" s="17"/>
      <c r="S36" s="17"/>
      <c r="T36" s="15">
        <f t="shared" si="1"/>
        <v>0</v>
      </c>
    </row>
    <row r="37" spans="1:20" ht="14.25">
      <c r="A37">
        <v>29</v>
      </c>
      <c r="B37" t="s">
        <v>17</v>
      </c>
      <c r="C37" s="1">
        <v>28</v>
      </c>
      <c r="D37" s="25">
        <v>44</v>
      </c>
      <c r="E37" s="25"/>
      <c r="F37" s="26">
        <f t="shared" si="0"/>
        <v>16</v>
      </c>
      <c r="G37" s="29"/>
      <c r="H37" s="17">
        <v>10</v>
      </c>
      <c r="I37" s="17">
        <v>9</v>
      </c>
      <c r="J37" s="17">
        <v>9</v>
      </c>
      <c r="K37" s="17">
        <v>4</v>
      </c>
      <c r="L37" s="17">
        <v>11</v>
      </c>
      <c r="M37" s="17">
        <v>4</v>
      </c>
      <c r="N37" s="17"/>
      <c r="O37" s="17"/>
      <c r="P37" s="17"/>
      <c r="Q37" s="17"/>
      <c r="R37" s="17"/>
      <c r="S37" s="17"/>
      <c r="T37" s="15">
        <f t="shared" si="1"/>
        <v>47</v>
      </c>
    </row>
    <row r="38" spans="1:20" ht="14.25">
      <c r="A38">
        <v>30</v>
      </c>
      <c r="B38" t="s">
        <v>18</v>
      </c>
      <c r="C38" s="1">
        <v>120</v>
      </c>
      <c r="D38" s="25">
        <v>120</v>
      </c>
      <c r="E38" s="25"/>
      <c r="F38" s="26">
        <f t="shared" si="0"/>
        <v>0</v>
      </c>
      <c r="G38" s="29"/>
      <c r="H38" s="17">
        <v>19</v>
      </c>
      <c r="I38" s="17">
        <v>12</v>
      </c>
      <c r="J38" s="17">
        <v>14</v>
      </c>
      <c r="K38" s="17">
        <v>0</v>
      </c>
      <c r="L38" s="17">
        <v>1</v>
      </c>
      <c r="M38" s="17">
        <v>0</v>
      </c>
      <c r="N38" s="17"/>
      <c r="O38" s="17"/>
      <c r="P38" s="17"/>
      <c r="Q38" s="17"/>
      <c r="R38" s="17"/>
      <c r="S38" s="17"/>
      <c r="T38" s="15">
        <f t="shared" si="1"/>
        <v>46</v>
      </c>
    </row>
    <row r="39" spans="1:20" ht="14.25">
      <c r="A39">
        <v>31</v>
      </c>
      <c r="B39" t="s">
        <v>75</v>
      </c>
      <c r="C39" s="1">
        <v>33</v>
      </c>
      <c r="D39" s="25">
        <v>42</v>
      </c>
      <c r="E39" s="25"/>
      <c r="F39" s="26">
        <f t="shared" si="0"/>
        <v>9</v>
      </c>
      <c r="G39" s="29"/>
      <c r="H39" s="17">
        <v>0</v>
      </c>
      <c r="I39" s="17">
        <v>0</v>
      </c>
      <c r="J39" s="17">
        <v>0</v>
      </c>
      <c r="K39" s="17">
        <v>3</v>
      </c>
      <c r="L39" s="17">
        <v>1</v>
      </c>
      <c r="M39" s="17">
        <v>0</v>
      </c>
      <c r="N39" s="17"/>
      <c r="O39" s="17"/>
      <c r="P39" s="17"/>
      <c r="Q39" s="17"/>
      <c r="R39" s="17"/>
      <c r="S39" s="17"/>
      <c r="T39" s="15">
        <f t="shared" si="1"/>
        <v>4</v>
      </c>
    </row>
    <row r="40" spans="1:20" ht="14.25">
      <c r="A40">
        <v>32</v>
      </c>
      <c r="B40" t="s">
        <v>76</v>
      </c>
      <c r="C40" s="1">
        <v>20</v>
      </c>
      <c r="D40" s="25">
        <v>20</v>
      </c>
      <c r="E40" s="25"/>
      <c r="F40" s="26">
        <f t="shared" si="0"/>
        <v>0</v>
      </c>
      <c r="G40" s="29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/>
      <c r="O40" s="17"/>
      <c r="P40" s="17"/>
      <c r="Q40" s="17"/>
      <c r="R40" s="17"/>
      <c r="S40" s="17"/>
      <c r="T40" s="15">
        <f t="shared" si="1"/>
        <v>0</v>
      </c>
    </row>
    <row r="41" spans="1:20" ht="14.25">
      <c r="A41">
        <v>33</v>
      </c>
      <c r="B41" t="s">
        <v>19</v>
      </c>
      <c r="C41" s="1">
        <v>70</v>
      </c>
      <c r="D41" s="25">
        <v>83</v>
      </c>
      <c r="E41" s="25"/>
      <c r="F41" s="26">
        <f t="shared" si="0"/>
        <v>13</v>
      </c>
      <c r="G41" s="29"/>
      <c r="H41" s="17">
        <v>3</v>
      </c>
      <c r="I41" s="17">
        <v>1</v>
      </c>
      <c r="J41" s="17">
        <v>0</v>
      </c>
      <c r="K41" s="17">
        <v>0</v>
      </c>
      <c r="L41" s="17">
        <v>2</v>
      </c>
      <c r="M41" s="17">
        <v>0</v>
      </c>
      <c r="N41" s="17"/>
      <c r="O41" s="17"/>
      <c r="P41" s="17"/>
      <c r="Q41" s="17"/>
      <c r="R41" s="17"/>
      <c r="S41" s="17"/>
      <c r="T41" s="15">
        <f t="shared" si="1"/>
        <v>6</v>
      </c>
    </row>
    <row r="42" spans="1:20" ht="14.25">
      <c r="A42">
        <v>34</v>
      </c>
      <c r="B42" t="s">
        <v>77</v>
      </c>
      <c r="C42" s="1">
        <v>65</v>
      </c>
      <c r="D42" s="25">
        <v>59</v>
      </c>
      <c r="E42" s="25"/>
      <c r="F42" s="26">
        <f aca="true" t="shared" si="2" ref="F42:F74">+D42-C42</f>
        <v>-6</v>
      </c>
      <c r="G42" s="29"/>
      <c r="H42" s="17">
        <v>3</v>
      </c>
      <c r="I42" s="17">
        <v>4</v>
      </c>
      <c r="J42" s="17">
        <v>1</v>
      </c>
      <c r="K42" s="17">
        <v>13</v>
      </c>
      <c r="L42" s="17">
        <v>6</v>
      </c>
      <c r="M42" s="17">
        <v>0</v>
      </c>
      <c r="N42" s="17"/>
      <c r="O42" s="17"/>
      <c r="P42" s="17"/>
      <c r="Q42" s="17"/>
      <c r="R42" s="17"/>
      <c r="S42" s="17"/>
      <c r="T42" s="15">
        <f t="shared" si="1"/>
        <v>27</v>
      </c>
    </row>
    <row r="43" spans="1:20" ht="14.25">
      <c r="A43">
        <v>35</v>
      </c>
      <c r="B43" t="s">
        <v>180</v>
      </c>
      <c r="C43" s="1"/>
      <c r="D43" s="25"/>
      <c r="E43" s="25"/>
      <c r="F43" s="26"/>
      <c r="G43" s="29"/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/>
      <c r="O43" s="17"/>
      <c r="P43" s="17"/>
      <c r="Q43" s="17"/>
      <c r="R43" s="17"/>
      <c r="S43" s="17"/>
      <c r="T43" s="15">
        <f t="shared" si="1"/>
        <v>0</v>
      </c>
    </row>
    <row r="44" spans="1:20" ht="14.25">
      <c r="A44">
        <v>36</v>
      </c>
      <c r="B44" t="s">
        <v>20</v>
      </c>
      <c r="C44" s="1">
        <v>27</v>
      </c>
      <c r="D44" s="25">
        <v>0</v>
      </c>
      <c r="E44" s="25"/>
      <c r="F44" s="26">
        <f t="shared" si="2"/>
        <v>-27</v>
      </c>
      <c r="G44" s="29"/>
      <c r="H44" s="17">
        <v>1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/>
      <c r="O44" s="17"/>
      <c r="P44" s="17"/>
      <c r="Q44" s="17"/>
      <c r="R44" s="17"/>
      <c r="S44" s="17"/>
      <c r="T44" s="15">
        <f t="shared" si="1"/>
        <v>1</v>
      </c>
    </row>
    <row r="45" spans="1:20" ht="14.25">
      <c r="A45">
        <v>38</v>
      </c>
      <c r="B45" t="s">
        <v>21</v>
      </c>
      <c r="C45" s="1">
        <v>25</v>
      </c>
      <c r="D45" s="25">
        <v>20</v>
      </c>
      <c r="E45" s="25"/>
      <c r="F45" s="26">
        <f t="shared" si="2"/>
        <v>-5</v>
      </c>
      <c r="G45" s="29"/>
      <c r="H45" s="17">
        <v>2</v>
      </c>
      <c r="I45" s="17">
        <v>0</v>
      </c>
      <c r="J45" s="17">
        <v>0</v>
      </c>
      <c r="K45" s="17">
        <v>0</v>
      </c>
      <c r="L45" s="17">
        <v>0</v>
      </c>
      <c r="M45" s="17">
        <v>3</v>
      </c>
      <c r="N45" s="17"/>
      <c r="O45" s="17"/>
      <c r="P45" s="17"/>
      <c r="Q45" s="17"/>
      <c r="R45" s="17"/>
      <c r="S45" s="17"/>
      <c r="T45" s="15">
        <f t="shared" si="1"/>
        <v>5</v>
      </c>
    </row>
    <row r="46" spans="1:20" ht="14.25">
      <c r="A46">
        <v>39</v>
      </c>
      <c r="B46" t="s">
        <v>22</v>
      </c>
      <c r="C46" s="1">
        <v>20</v>
      </c>
      <c r="D46" s="25">
        <v>0</v>
      </c>
      <c r="E46" s="25"/>
      <c r="F46" s="26">
        <f t="shared" si="2"/>
        <v>-20</v>
      </c>
      <c r="G46" s="29"/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/>
      <c r="O46" s="17"/>
      <c r="P46" s="17"/>
      <c r="Q46" s="17"/>
      <c r="R46" s="17"/>
      <c r="S46" s="17"/>
      <c r="T46" s="15">
        <f t="shared" si="1"/>
        <v>0</v>
      </c>
    </row>
    <row r="47" spans="1:20" ht="14.25">
      <c r="A47">
        <v>40</v>
      </c>
      <c r="B47" t="s">
        <v>23</v>
      </c>
      <c r="C47" s="1">
        <v>35</v>
      </c>
      <c r="D47" s="25">
        <v>34</v>
      </c>
      <c r="E47" s="25"/>
      <c r="F47" s="26">
        <f t="shared" si="2"/>
        <v>-1</v>
      </c>
      <c r="G47" s="29"/>
      <c r="H47" s="17">
        <v>8</v>
      </c>
      <c r="I47" s="17">
        <v>1</v>
      </c>
      <c r="J47" s="17">
        <v>8</v>
      </c>
      <c r="K47" s="17">
        <v>4</v>
      </c>
      <c r="L47" s="17">
        <v>8</v>
      </c>
      <c r="M47" s="17">
        <v>5</v>
      </c>
      <c r="N47" s="17"/>
      <c r="O47" s="17"/>
      <c r="P47" s="17"/>
      <c r="Q47" s="17"/>
      <c r="R47" s="17"/>
      <c r="S47" s="17"/>
      <c r="T47" s="15">
        <f t="shared" si="1"/>
        <v>34</v>
      </c>
    </row>
    <row r="48" spans="1:20" ht="14.25">
      <c r="A48">
        <v>41</v>
      </c>
      <c r="B48" t="s">
        <v>24</v>
      </c>
      <c r="C48" s="1">
        <v>158</v>
      </c>
      <c r="D48" s="25">
        <v>154</v>
      </c>
      <c r="E48" s="25"/>
      <c r="F48" s="26">
        <f t="shared" si="2"/>
        <v>-4</v>
      </c>
      <c r="G48" s="29"/>
      <c r="H48" s="17">
        <v>25</v>
      </c>
      <c r="I48" s="17">
        <v>23</v>
      </c>
      <c r="J48" s="17">
        <v>36</v>
      </c>
      <c r="K48" s="17">
        <v>52</v>
      </c>
      <c r="L48" s="17">
        <v>24</v>
      </c>
      <c r="M48" s="17">
        <v>14</v>
      </c>
      <c r="N48" s="17"/>
      <c r="O48" s="17"/>
      <c r="P48" s="17"/>
      <c r="Q48" s="17"/>
      <c r="R48" s="17"/>
      <c r="S48" s="17"/>
      <c r="T48" s="15">
        <f t="shared" si="1"/>
        <v>174</v>
      </c>
    </row>
    <row r="49" spans="1:20" ht="14.25">
      <c r="A49">
        <v>42</v>
      </c>
      <c r="B49" t="s">
        <v>78</v>
      </c>
      <c r="C49" s="1">
        <v>26</v>
      </c>
      <c r="D49" s="25">
        <v>42</v>
      </c>
      <c r="E49" s="25"/>
      <c r="F49" s="26">
        <f t="shared" si="2"/>
        <v>16</v>
      </c>
      <c r="G49" s="29"/>
      <c r="H49" s="17">
        <v>1</v>
      </c>
      <c r="I49" s="17">
        <v>1</v>
      </c>
      <c r="J49" s="17">
        <v>1</v>
      </c>
      <c r="K49" s="17">
        <v>2</v>
      </c>
      <c r="L49" s="17">
        <v>0</v>
      </c>
      <c r="M49" s="17">
        <v>0</v>
      </c>
      <c r="N49" s="17"/>
      <c r="O49" s="17"/>
      <c r="P49" s="17"/>
      <c r="Q49" s="17"/>
      <c r="R49" s="17"/>
      <c r="S49" s="17"/>
      <c r="T49" s="15">
        <f t="shared" si="1"/>
        <v>5</v>
      </c>
    </row>
    <row r="50" spans="1:20" ht="14.25">
      <c r="A50">
        <v>43</v>
      </c>
      <c r="B50" t="s">
        <v>79</v>
      </c>
      <c r="C50" s="1">
        <v>480</v>
      </c>
      <c r="D50" s="25">
        <v>466</v>
      </c>
      <c r="E50" s="25"/>
      <c r="F50" s="26">
        <f t="shared" si="2"/>
        <v>-14</v>
      </c>
      <c r="G50" s="29"/>
      <c r="H50" s="17">
        <v>96</v>
      </c>
      <c r="I50" s="17">
        <v>73</v>
      </c>
      <c r="J50" s="17">
        <v>151</v>
      </c>
      <c r="K50" s="17">
        <v>87</v>
      </c>
      <c r="L50" s="17">
        <v>69</v>
      </c>
      <c r="M50" s="17">
        <v>18</v>
      </c>
      <c r="N50" s="17"/>
      <c r="O50" s="17"/>
      <c r="P50" s="17"/>
      <c r="Q50" s="17"/>
      <c r="R50" s="17"/>
      <c r="S50" s="17"/>
      <c r="T50" s="15">
        <f t="shared" si="1"/>
        <v>494</v>
      </c>
    </row>
    <row r="51" spans="1:20" ht="14.25">
      <c r="A51">
        <v>44</v>
      </c>
      <c r="B51" t="s">
        <v>80</v>
      </c>
      <c r="C51" s="1">
        <v>51</v>
      </c>
      <c r="D51" s="25">
        <v>58</v>
      </c>
      <c r="E51" s="25"/>
      <c r="F51" s="26">
        <f t="shared" si="2"/>
        <v>7</v>
      </c>
      <c r="G51" s="29"/>
      <c r="H51" s="17">
        <v>3</v>
      </c>
      <c r="I51" s="17">
        <v>2</v>
      </c>
      <c r="J51" s="17">
        <v>10</v>
      </c>
      <c r="K51" s="17">
        <v>8</v>
      </c>
      <c r="L51" s="17">
        <v>3</v>
      </c>
      <c r="M51" s="17">
        <v>1</v>
      </c>
      <c r="N51" s="17"/>
      <c r="O51" s="17"/>
      <c r="P51" s="17"/>
      <c r="Q51" s="17"/>
      <c r="R51" s="17"/>
      <c r="S51" s="17"/>
      <c r="T51" s="15">
        <f t="shared" si="1"/>
        <v>27</v>
      </c>
    </row>
    <row r="52" spans="1:20" ht="14.25">
      <c r="A52">
        <v>45</v>
      </c>
      <c r="B52" t="s">
        <v>81</v>
      </c>
      <c r="C52" s="1">
        <v>0</v>
      </c>
      <c r="D52" s="25">
        <v>44</v>
      </c>
      <c r="E52" s="25"/>
      <c r="F52" s="26">
        <f t="shared" si="2"/>
        <v>44</v>
      </c>
      <c r="G52" s="29"/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/>
      <c r="O52" s="17"/>
      <c r="P52" s="17"/>
      <c r="Q52" s="17"/>
      <c r="R52" s="17"/>
      <c r="S52" s="17"/>
      <c r="T52" s="15">
        <f t="shared" si="1"/>
        <v>0</v>
      </c>
    </row>
    <row r="53" spans="1:20" ht="14.25">
      <c r="A53">
        <v>46</v>
      </c>
      <c r="B53" t="s">
        <v>25</v>
      </c>
      <c r="C53" s="1">
        <v>45</v>
      </c>
      <c r="D53" s="25">
        <v>33</v>
      </c>
      <c r="E53" s="25"/>
      <c r="F53" s="26">
        <f t="shared" si="2"/>
        <v>-12</v>
      </c>
      <c r="G53" s="29"/>
      <c r="H53" s="17">
        <v>0</v>
      </c>
      <c r="I53" s="17">
        <v>0</v>
      </c>
      <c r="J53" s="17">
        <v>0</v>
      </c>
      <c r="K53" s="17">
        <v>0</v>
      </c>
      <c r="L53" s="17">
        <v>1</v>
      </c>
      <c r="M53" s="17">
        <v>0</v>
      </c>
      <c r="N53" s="17"/>
      <c r="O53" s="17"/>
      <c r="P53" s="17"/>
      <c r="Q53" s="17"/>
      <c r="R53" s="17"/>
      <c r="S53" s="17"/>
      <c r="T53" s="15">
        <f t="shared" si="1"/>
        <v>1</v>
      </c>
    </row>
    <row r="54" spans="1:20" ht="14.25">
      <c r="A54">
        <v>47</v>
      </c>
      <c r="B54" t="s">
        <v>82</v>
      </c>
      <c r="C54" s="1">
        <v>52</v>
      </c>
      <c r="D54" s="25">
        <v>69</v>
      </c>
      <c r="E54" s="25"/>
      <c r="F54" s="26">
        <f t="shared" si="2"/>
        <v>17</v>
      </c>
      <c r="G54" s="29"/>
      <c r="H54" s="17">
        <v>6</v>
      </c>
      <c r="I54" s="17">
        <v>3</v>
      </c>
      <c r="J54" s="17">
        <v>7</v>
      </c>
      <c r="K54" s="17">
        <v>10</v>
      </c>
      <c r="L54" s="17">
        <v>8</v>
      </c>
      <c r="M54" s="17">
        <v>8</v>
      </c>
      <c r="N54" s="17"/>
      <c r="O54" s="17"/>
      <c r="P54" s="17"/>
      <c r="Q54" s="17"/>
      <c r="R54" s="17"/>
      <c r="S54" s="17"/>
      <c r="T54" s="15">
        <f t="shared" si="1"/>
        <v>42</v>
      </c>
    </row>
    <row r="55" spans="1:20" ht="14.25">
      <c r="A55">
        <v>48</v>
      </c>
      <c r="B55" t="s">
        <v>83</v>
      </c>
      <c r="C55" s="1">
        <v>53</v>
      </c>
      <c r="D55" s="25">
        <v>50</v>
      </c>
      <c r="E55" s="25"/>
      <c r="F55" s="26">
        <f t="shared" si="2"/>
        <v>-3</v>
      </c>
      <c r="G55" s="29"/>
      <c r="H55" s="17">
        <v>1</v>
      </c>
      <c r="I55" s="17">
        <v>0</v>
      </c>
      <c r="J55" s="17">
        <v>1</v>
      </c>
      <c r="K55" s="17">
        <v>5</v>
      </c>
      <c r="L55" s="17">
        <v>0</v>
      </c>
      <c r="M55" s="17">
        <v>0</v>
      </c>
      <c r="N55" s="17"/>
      <c r="O55" s="17"/>
      <c r="P55" s="17"/>
      <c r="Q55" s="17"/>
      <c r="R55" s="17"/>
      <c r="S55" s="17"/>
      <c r="T55" s="15">
        <f t="shared" si="1"/>
        <v>7</v>
      </c>
    </row>
    <row r="56" spans="1:20" ht="14.25">
      <c r="A56">
        <v>49</v>
      </c>
      <c r="B56" t="s">
        <v>26</v>
      </c>
      <c r="C56" s="1">
        <v>106</v>
      </c>
      <c r="D56" s="25">
        <v>100</v>
      </c>
      <c r="E56" s="25"/>
      <c r="F56" s="26">
        <f t="shared" si="2"/>
        <v>-6</v>
      </c>
      <c r="G56" s="29"/>
      <c r="H56" s="17">
        <v>9</v>
      </c>
      <c r="I56" s="17">
        <v>2</v>
      </c>
      <c r="J56" s="17">
        <v>9</v>
      </c>
      <c r="K56" s="17">
        <v>9</v>
      </c>
      <c r="L56" s="17">
        <v>7</v>
      </c>
      <c r="M56" s="17">
        <v>2</v>
      </c>
      <c r="N56" s="17"/>
      <c r="O56" s="17"/>
      <c r="P56" s="17"/>
      <c r="Q56" s="17"/>
      <c r="R56" s="17"/>
      <c r="S56" s="17"/>
      <c r="T56" s="15">
        <f t="shared" si="1"/>
        <v>38</v>
      </c>
    </row>
    <row r="57" spans="1:20" ht="14.25">
      <c r="A57">
        <v>50</v>
      </c>
      <c r="B57" t="s">
        <v>84</v>
      </c>
      <c r="C57" s="1">
        <v>30</v>
      </c>
      <c r="D57" s="25">
        <v>31</v>
      </c>
      <c r="E57" s="25"/>
      <c r="F57" s="26">
        <f t="shared" si="2"/>
        <v>1</v>
      </c>
      <c r="G57" s="29"/>
      <c r="H57" s="17">
        <v>1</v>
      </c>
      <c r="I57" s="17">
        <v>0</v>
      </c>
      <c r="J57" s="17">
        <v>0</v>
      </c>
      <c r="K57" s="17">
        <v>0</v>
      </c>
      <c r="L57" s="17">
        <v>3</v>
      </c>
      <c r="M57" s="17">
        <v>0</v>
      </c>
      <c r="N57" s="17"/>
      <c r="O57" s="17"/>
      <c r="P57" s="17"/>
      <c r="Q57" s="17"/>
      <c r="R57" s="17"/>
      <c r="S57" s="17"/>
      <c r="T57" s="15">
        <f t="shared" si="1"/>
        <v>4</v>
      </c>
    </row>
    <row r="58" spans="1:20" ht="14.25">
      <c r="A58">
        <v>51</v>
      </c>
      <c r="B58" t="s">
        <v>27</v>
      </c>
      <c r="C58" s="1">
        <v>25</v>
      </c>
      <c r="D58" s="25">
        <v>31</v>
      </c>
      <c r="E58" s="25"/>
      <c r="F58" s="26">
        <f t="shared" si="2"/>
        <v>6</v>
      </c>
      <c r="G58" s="29"/>
      <c r="H58" s="17">
        <v>5</v>
      </c>
      <c r="I58" s="17">
        <v>5</v>
      </c>
      <c r="J58" s="17">
        <v>5</v>
      </c>
      <c r="K58" s="17">
        <v>4</v>
      </c>
      <c r="L58" s="17">
        <v>0</v>
      </c>
      <c r="M58" s="17">
        <v>0</v>
      </c>
      <c r="N58" s="17"/>
      <c r="O58" s="17"/>
      <c r="P58" s="17"/>
      <c r="Q58" s="17"/>
      <c r="R58" s="17"/>
      <c r="S58" s="17"/>
      <c r="T58" s="15">
        <f t="shared" si="1"/>
        <v>19</v>
      </c>
    </row>
    <row r="59" spans="1:20" ht="14.25">
      <c r="A59">
        <v>52</v>
      </c>
      <c r="B59" t="s">
        <v>28</v>
      </c>
      <c r="C59" s="1">
        <v>168</v>
      </c>
      <c r="D59" s="25">
        <v>178</v>
      </c>
      <c r="E59" s="25"/>
      <c r="F59" s="26">
        <f t="shared" si="2"/>
        <v>10</v>
      </c>
      <c r="G59" s="29"/>
      <c r="H59" s="17">
        <v>36</v>
      </c>
      <c r="I59" s="17">
        <v>18</v>
      </c>
      <c r="J59" s="17">
        <v>51</v>
      </c>
      <c r="K59" s="17">
        <v>11</v>
      </c>
      <c r="L59" s="17">
        <v>37</v>
      </c>
      <c r="M59" s="17">
        <v>4</v>
      </c>
      <c r="N59" s="17"/>
      <c r="O59" s="17"/>
      <c r="P59" s="17"/>
      <c r="Q59" s="17"/>
      <c r="R59" s="17"/>
      <c r="S59" s="17"/>
      <c r="T59" s="15">
        <f t="shared" si="1"/>
        <v>157</v>
      </c>
    </row>
    <row r="60" spans="1:20" ht="14.25">
      <c r="A60">
        <v>53</v>
      </c>
      <c r="B60" t="s">
        <v>85</v>
      </c>
      <c r="C60" s="1">
        <v>30</v>
      </c>
      <c r="D60" s="25">
        <v>30</v>
      </c>
      <c r="E60" s="25"/>
      <c r="F60" s="26">
        <f t="shared" si="2"/>
        <v>0</v>
      </c>
      <c r="G60" s="29"/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2</v>
      </c>
      <c r="N60" s="17"/>
      <c r="O60" s="17"/>
      <c r="P60" s="17"/>
      <c r="Q60" s="17"/>
      <c r="R60" s="17"/>
      <c r="S60" s="17"/>
      <c r="T60" s="15">
        <f t="shared" si="1"/>
        <v>2</v>
      </c>
    </row>
    <row r="61" spans="1:20" ht="14.25">
      <c r="A61">
        <v>54</v>
      </c>
      <c r="B61" t="s">
        <v>29</v>
      </c>
      <c r="C61" s="1">
        <v>70</v>
      </c>
      <c r="D61" s="25">
        <v>54</v>
      </c>
      <c r="E61" s="25"/>
      <c r="F61" s="26">
        <f t="shared" si="2"/>
        <v>-16</v>
      </c>
      <c r="G61" s="29"/>
      <c r="H61" s="17">
        <v>1</v>
      </c>
      <c r="I61" s="17">
        <v>2</v>
      </c>
      <c r="J61" s="17">
        <v>0</v>
      </c>
      <c r="K61" s="17">
        <v>9</v>
      </c>
      <c r="L61" s="17">
        <v>4</v>
      </c>
      <c r="M61" s="17">
        <v>2</v>
      </c>
      <c r="N61" s="17"/>
      <c r="O61" s="17"/>
      <c r="P61" s="17"/>
      <c r="Q61" s="17"/>
      <c r="R61" s="17"/>
      <c r="S61" s="17"/>
      <c r="T61" s="15">
        <f t="shared" si="1"/>
        <v>18</v>
      </c>
    </row>
    <row r="62" spans="1:20" ht="14.25">
      <c r="A62">
        <v>55</v>
      </c>
      <c r="B62" t="s">
        <v>30</v>
      </c>
      <c r="C62" s="1">
        <v>38</v>
      </c>
      <c r="D62" s="25">
        <v>26</v>
      </c>
      <c r="E62" s="25"/>
      <c r="F62" s="26">
        <f t="shared" si="2"/>
        <v>-12</v>
      </c>
      <c r="G62" s="29"/>
      <c r="H62" s="17">
        <v>0</v>
      </c>
      <c r="I62" s="17">
        <v>0</v>
      </c>
      <c r="J62" s="17">
        <v>0</v>
      </c>
      <c r="K62" s="17">
        <v>1</v>
      </c>
      <c r="L62" s="17">
        <v>0</v>
      </c>
      <c r="M62" s="17">
        <v>0</v>
      </c>
      <c r="N62" s="17"/>
      <c r="O62" s="17"/>
      <c r="P62" s="17"/>
      <c r="Q62" s="17"/>
      <c r="R62" s="17"/>
      <c r="S62" s="17"/>
      <c r="T62" s="15">
        <f t="shared" si="1"/>
        <v>1</v>
      </c>
    </row>
    <row r="63" spans="1:20" ht="14.25">
      <c r="A63">
        <v>56</v>
      </c>
      <c r="B63" t="s">
        <v>86</v>
      </c>
      <c r="C63" s="1">
        <v>252</v>
      </c>
      <c r="D63" s="25">
        <v>410</v>
      </c>
      <c r="E63" s="25"/>
      <c r="F63" s="26">
        <f t="shared" si="2"/>
        <v>158</v>
      </c>
      <c r="G63" s="29"/>
      <c r="H63" s="17">
        <v>13</v>
      </c>
      <c r="I63" s="17">
        <v>3</v>
      </c>
      <c r="J63" s="17">
        <v>33</v>
      </c>
      <c r="K63" s="17">
        <v>13</v>
      </c>
      <c r="L63" s="17">
        <v>37</v>
      </c>
      <c r="M63" s="17">
        <v>3</v>
      </c>
      <c r="N63" s="17"/>
      <c r="O63" s="17"/>
      <c r="P63" s="17"/>
      <c r="Q63" s="17"/>
      <c r="R63" s="17"/>
      <c r="S63" s="17"/>
      <c r="T63" s="15">
        <f t="shared" si="1"/>
        <v>102</v>
      </c>
    </row>
    <row r="64" spans="1:20" ht="14.25">
      <c r="A64">
        <v>57</v>
      </c>
      <c r="B64" t="s">
        <v>87</v>
      </c>
      <c r="C64" s="1">
        <v>95</v>
      </c>
      <c r="D64" s="25">
        <v>93</v>
      </c>
      <c r="E64" s="25"/>
      <c r="F64" s="26">
        <f t="shared" si="2"/>
        <v>-2</v>
      </c>
      <c r="G64" s="29"/>
      <c r="H64" s="17">
        <v>16</v>
      </c>
      <c r="I64" s="17">
        <v>13</v>
      </c>
      <c r="J64" s="17">
        <v>20</v>
      </c>
      <c r="K64" s="17">
        <v>27</v>
      </c>
      <c r="L64" s="17">
        <v>24</v>
      </c>
      <c r="M64" s="17">
        <v>15</v>
      </c>
      <c r="N64" s="17"/>
      <c r="O64" s="17"/>
      <c r="P64" s="17"/>
      <c r="Q64" s="17"/>
      <c r="R64" s="17"/>
      <c r="S64" s="17"/>
      <c r="T64" s="15">
        <f t="shared" si="1"/>
        <v>115</v>
      </c>
    </row>
    <row r="65" spans="1:20" ht="14.25">
      <c r="A65">
        <v>58</v>
      </c>
      <c r="B65" t="s">
        <v>88</v>
      </c>
      <c r="C65" s="1">
        <v>36</v>
      </c>
      <c r="D65" s="25">
        <v>34</v>
      </c>
      <c r="E65" s="25"/>
      <c r="F65" s="26">
        <f t="shared" si="2"/>
        <v>-2</v>
      </c>
      <c r="G65" s="29"/>
      <c r="H65" s="17">
        <v>0</v>
      </c>
      <c r="I65" s="17">
        <v>0</v>
      </c>
      <c r="J65" s="17">
        <v>0</v>
      </c>
      <c r="K65" s="17">
        <v>2</v>
      </c>
      <c r="L65" s="17">
        <v>0</v>
      </c>
      <c r="M65" s="17">
        <v>0</v>
      </c>
      <c r="N65" s="17"/>
      <c r="O65" s="17"/>
      <c r="P65" s="17"/>
      <c r="Q65" s="17"/>
      <c r="R65" s="17"/>
      <c r="S65" s="17"/>
      <c r="T65" s="15">
        <f t="shared" si="1"/>
        <v>2</v>
      </c>
    </row>
    <row r="66" spans="1:20" ht="14.25">
      <c r="A66">
        <v>59</v>
      </c>
      <c r="B66" t="s">
        <v>65</v>
      </c>
      <c r="C66" s="1">
        <v>52</v>
      </c>
      <c r="D66" s="25">
        <v>55</v>
      </c>
      <c r="E66" s="25"/>
      <c r="F66" s="26">
        <f t="shared" si="2"/>
        <v>3</v>
      </c>
      <c r="G66" s="29"/>
      <c r="H66" s="17">
        <v>2</v>
      </c>
      <c r="I66" s="17">
        <v>6</v>
      </c>
      <c r="J66" s="17">
        <v>3</v>
      </c>
      <c r="K66" s="17">
        <v>1</v>
      </c>
      <c r="L66" s="17">
        <v>10</v>
      </c>
      <c r="M66" s="17">
        <v>1</v>
      </c>
      <c r="N66" s="17"/>
      <c r="O66" s="17"/>
      <c r="P66" s="17"/>
      <c r="Q66" s="17"/>
      <c r="R66" s="17"/>
      <c r="S66" s="17"/>
      <c r="T66" s="15">
        <f t="shared" si="1"/>
        <v>23</v>
      </c>
    </row>
    <row r="67" spans="1:20" ht="14.25">
      <c r="A67">
        <v>60</v>
      </c>
      <c r="B67" t="s">
        <v>181</v>
      </c>
      <c r="C67" s="1"/>
      <c r="D67" s="25"/>
      <c r="E67" s="25"/>
      <c r="F67" s="26"/>
      <c r="G67" s="29"/>
      <c r="H67" s="17">
        <v>1</v>
      </c>
      <c r="I67" s="17">
        <v>0</v>
      </c>
      <c r="J67" s="17">
        <v>7</v>
      </c>
      <c r="K67" s="17">
        <v>0</v>
      </c>
      <c r="L67" s="17">
        <v>2</v>
      </c>
      <c r="M67" s="17">
        <v>0</v>
      </c>
      <c r="N67" s="17"/>
      <c r="O67" s="17"/>
      <c r="P67" s="17"/>
      <c r="Q67" s="17"/>
      <c r="R67" s="17"/>
      <c r="S67" s="17"/>
      <c r="T67" s="15">
        <f t="shared" si="1"/>
        <v>10</v>
      </c>
    </row>
    <row r="68" spans="1:20" ht="14.25">
      <c r="A68">
        <v>61</v>
      </c>
      <c r="B68" t="s">
        <v>31</v>
      </c>
      <c r="C68" s="1">
        <v>40</v>
      </c>
      <c r="D68" s="25">
        <v>42</v>
      </c>
      <c r="E68" s="25"/>
      <c r="F68" s="26">
        <f t="shared" si="2"/>
        <v>2</v>
      </c>
      <c r="G68" s="29"/>
      <c r="H68" s="18">
        <v>10</v>
      </c>
      <c r="I68" s="18">
        <v>1</v>
      </c>
      <c r="J68" s="18">
        <v>0</v>
      </c>
      <c r="K68" s="18">
        <v>1</v>
      </c>
      <c r="L68" s="18">
        <v>2</v>
      </c>
      <c r="M68" s="18">
        <v>0</v>
      </c>
      <c r="N68" s="17"/>
      <c r="O68" s="17"/>
      <c r="P68" s="17"/>
      <c r="Q68" s="17"/>
      <c r="R68" s="17"/>
      <c r="S68" s="17"/>
      <c r="T68" s="15">
        <f t="shared" si="1"/>
        <v>14</v>
      </c>
    </row>
    <row r="69" spans="1:20" ht="14.25">
      <c r="A69">
        <v>62</v>
      </c>
      <c r="B69" t="s">
        <v>56</v>
      </c>
      <c r="C69" s="1">
        <v>40</v>
      </c>
      <c r="D69" s="25">
        <v>37</v>
      </c>
      <c r="E69" s="25"/>
      <c r="F69" s="26">
        <f t="shared" si="2"/>
        <v>-3</v>
      </c>
      <c r="G69" s="29"/>
      <c r="H69" s="18">
        <v>1</v>
      </c>
      <c r="I69" s="18">
        <v>0</v>
      </c>
      <c r="J69" s="18">
        <v>1</v>
      </c>
      <c r="K69" s="18">
        <v>0</v>
      </c>
      <c r="L69" s="18">
        <v>0</v>
      </c>
      <c r="M69" s="18">
        <v>0</v>
      </c>
      <c r="N69" s="17"/>
      <c r="O69" s="17"/>
      <c r="P69" s="17"/>
      <c r="Q69" s="17"/>
      <c r="R69" s="17"/>
      <c r="S69" s="17"/>
      <c r="T69" s="15">
        <f t="shared" si="1"/>
        <v>2</v>
      </c>
    </row>
    <row r="70" spans="1:20" ht="14.25">
      <c r="A70">
        <v>63</v>
      </c>
      <c r="B70" t="s">
        <v>32</v>
      </c>
      <c r="C70" s="1">
        <v>0</v>
      </c>
      <c r="D70" s="25">
        <v>87</v>
      </c>
      <c r="E70" s="25"/>
      <c r="F70" s="26">
        <f t="shared" si="2"/>
        <v>87</v>
      </c>
      <c r="G70" s="29"/>
      <c r="H70" s="17">
        <v>22</v>
      </c>
      <c r="I70" s="17">
        <v>13</v>
      </c>
      <c r="J70" s="17">
        <v>15</v>
      </c>
      <c r="K70" s="17">
        <v>1</v>
      </c>
      <c r="L70" s="17">
        <v>13</v>
      </c>
      <c r="M70" s="17">
        <v>0</v>
      </c>
      <c r="N70" s="18"/>
      <c r="O70" s="18"/>
      <c r="P70" s="18"/>
      <c r="Q70" s="18"/>
      <c r="R70" s="18"/>
      <c r="S70" s="18"/>
      <c r="T70" s="15">
        <f t="shared" si="1"/>
        <v>64</v>
      </c>
    </row>
    <row r="71" spans="1:20" ht="14.25">
      <c r="A71">
        <v>64</v>
      </c>
      <c r="B71" t="s">
        <v>89</v>
      </c>
      <c r="C71" s="1">
        <v>251</v>
      </c>
      <c r="D71" s="25">
        <v>237</v>
      </c>
      <c r="E71" s="25"/>
      <c r="F71" s="26">
        <f t="shared" si="2"/>
        <v>-14</v>
      </c>
      <c r="G71" s="29"/>
      <c r="H71" s="17">
        <v>52</v>
      </c>
      <c r="I71" s="17">
        <v>12</v>
      </c>
      <c r="J71" s="17">
        <v>59</v>
      </c>
      <c r="K71" s="17">
        <v>48</v>
      </c>
      <c r="L71" s="17">
        <v>41</v>
      </c>
      <c r="M71" s="17">
        <v>9</v>
      </c>
      <c r="N71" s="18"/>
      <c r="O71" s="18"/>
      <c r="P71" s="18"/>
      <c r="Q71" s="18"/>
      <c r="R71" s="18"/>
      <c r="S71" s="18"/>
      <c r="T71" s="15">
        <f t="shared" si="1"/>
        <v>221</v>
      </c>
    </row>
    <row r="72" spans="1:20" ht="14.25">
      <c r="A72">
        <v>65</v>
      </c>
      <c r="B72" t="s">
        <v>33</v>
      </c>
      <c r="C72" s="1">
        <v>65</v>
      </c>
      <c r="D72" s="25">
        <v>71</v>
      </c>
      <c r="E72" s="25"/>
      <c r="F72" s="26">
        <f t="shared" si="2"/>
        <v>6</v>
      </c>
      <c r="G72" s="29"/>
      <c r="H72" s="17">
        <v>14</v>
      </c>
      <c r="I72" s="17">
        <v>16</v>
      </c>
      <c r="J72" s="17">
        <v>15</v>
      </c>
      <c r="K72" s="17">
        <v>11</v>
      </c>
      <c r="L72" s="17">
        <v>2</v>
      </c>
      <c r="M72" s="17">
        <v>4</v>
      </c>
      <c r="N72" s="17"/>
      <c r="O72" s="17"/>
      <c r="P72" s="17"/>
      <c r="Q72" s="17"/>
      <c r="R72" s="17"/>
      <c r="S72" s="17"/>
      <c r="T72" s="15">
        <f t="shared" si="1"/>
        <v>62</v>
      </c>
    </row>
    <row r="73" spans="1:20" ht="14.25">
      <c r="A73">
        <v>66</v>
      </c>
      <c r="B73" t="s">
        <v>34</v>
      </c>
      <c r="C73" s="1">
        <v>317</v>
      </c>
      <c r="D73" s="25">
        <v>298</v>
      </c>
      <c r="E73" s="25"/>
      <c r="F73" s="26">
        <f t="shared" si="2"/>
        <v>-19</v>
      </c>
      <c r="G73" s="29"/>
      <c r="H73" s="17">
        <v>45</v>
      </c>
      <c r="I73" s="17">
        <v>15</v>
      </c>
      <c r="J73" s="17">
        <v>1</v>
      </c>
      <c r="K73" s="17">
        <v>3</v>
      </c>
      <c r="L73" s="17">
        <v>24</v>
      </c>
      <c r="M73" s="17">
        <v>0</v>
      </c>
      <c r="N73" s="17"/>
      <c r="O73" s="17"/>
      <c r="P73" s="17"/>
      <c r="Q73" s="17"/>
      <c r="R73" s="17"/>
      <c r="S73" s="17"/>
      <c r="T73" s="15">
        <f t="shared" si="1"/>
        <v>88</v>
      </c>
    </row>
    <row r="74" spans="1:20" ht="14.25">
      <c r="A74">
        <v>67</v>
      </c>
      <c r="B74" t="s">
        <v>51</v>
      </c>
      <c r="C74" s="1">
        <v>27</v>
      </c>
      <c r="D74" s="25">
        <v>22</v>
      </c>
      <c r="E74" s="25"/>
      <c r="F74" s="26">
        <f t="shared" si="2"/>
        <v>-5</v>
      </c>
      <c r="G74" s="29"/>
      <c r="H74" s="17"/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/>
      <c r="O74" s="17"/>
      <c r="P74" s="17"/>
      <c r="Q74" s="17"/>
      <c r="R74" s="17"/>
      <c r="S74" s="17"/>
      <c r="T74" s="15">
        <f aca="true" t="shared" si="3" ref="T74:T86">SUM(H74:S74)</f>
        <v>0</v>
      </c>
    </row>
    <row r="75" spans="1:20" ht="14.25">
      <c r="A75">
        <v>68</v>
      </c>
      <c r="B75" t="s">
        <v>35</v>
      </c>
      <c r="C75" s="1">
        <v>62</v>
      </c>
      <c r="D75" s="25">
        <v>60</v>
      </c>
      <c r="E75" s="25"/>
      <c r="F75" s="26">
        <f aca="true" t="shared" si="4" ref="F75:F86">+D75-C75</f>
        <v>-2</v>
      </c>
      <c r="G75" s="29"/>
      <c r="H75" s="17">
        <v>4</v>
      </c>
      <c r="I75" s="17">
        <v>11</v>
      </c>
      <c r="J75" s="17">
        <v>7</v>
      </c>
      <c r="K75" s="17">
        <v>2</v>
      </c>
      <c r="L75" s="17">
        <v>5</v>
      </c>
      <c r="M75" s="17">
        <v>0</v>
      </c>
      <c r="N75" s="17"/>
      <c r="O75" s="17"/>
      <c r="P75" s="17"/>
      <c r="Q75" s="17"/>
      <c r="R75" s="17"/>
      <c r="S75" s="17"/>
      <c r="T75" s="15">
        <f t="shared" si="3"/>
        <v>29</v>
      </c>
    </row>
    <row r="76" spans="1:20" ht="14.25">
      <c r="A76">
        <v>69</v>
      </c>
      <c r="B76" t="s">
        <v>182</v>
      </c>
      <c r="C76" s="1"/>
      <c r="D76" s="25"/>
      <c r="E76" s="25"/>
      <c r="F76" s="26"/>
      <c r="G76" s="29"/>
      <c r="H76" s="17">
        <v>0</v>
      </c>
      <c r="I76" s="17">
        <v>0</v>
      </c>
      <c r="J76" s="17">
        <v>0</v>
      </c>
      <c r="K76" s="17">
        <v>3</v>
      </c>
      <c r="L76" s="17">
        <v>0</v>
      </c>
      <c r="M76" s="17">
        <v>0</v>
      </c>
      <c r="N76" s="17"/>
      <c r="O76" s="17"/>
      <c r="P76" s="17"/>
      <c r="Q76" s="17"/>
      <c r="R76" s="17"/>
      <c r="S76" s="17"/>
      <c r="T76" s="15">
        <f t="shared" si="3"/>
        <v>3</v>
      </c>
    </row>
    <row r="77" spans="1:20" ht="14.25">
      <c r="A77">
        <v>70</v>
      </c>
      <c r="B77" t="s">
        <v>90</v>
      </c>
      <c r="C77" s="1">
        <v>142</v>
      </c>
      <c r="D77" s="25">
        <v>130</v>
      </c>
      <c r="E77" s="25"/>
      <c r="F77" s="26">
        <f t="shared" si="4"/>
        <v>-12</v>
      </c>
      <c r="G77" s="29"/>
      <c r="H77" s="17">
        <v>35</v>
      </c>
      <c r="I77" s="17">
        <v>44</v>
      </c>
      <c r="J77" s="17">
        <v>52</v>
      </c>
      <c r="K77" s="17">
        <v>53</v>
      </c>
      <c r="L77" s="17">
        <v>52</v>
      </c>
      <c r="M77" s="17">
        <v>29</v>
      </c>
      <c r="N77" s="17"/>
      <c r="O77" s="17"/>
      <c r="P77" s="17"/>
      <c r="Q77" s="17"/>
      <c r="R77" s="17"/>
      <c r="S77" s="17"/>
      <c r="T77" s="15">
        <f t="shared" si="3"/>
        <v>265</v>
      </c>
    </row>
    <row r="78" spans="1:20" ht="14.25">
      <c r="A78">
        <v>72</v>
      </c>
      <c r="B78" t="s">
        <v>36</v>
      </c>
      <c r="C78" s="1">
        <v>215</v>
      </c>
      <c r="D78" s="25">
        <v>253</v>
      </c>
      <c r="E78" s="25"/>
      <c r="F78" s="26">
        <f t="shared" si="4"/>
        <v>38</v>
      </c>
      <c r="G78" s="29"/>
      <c r="H78" s="17">
        <v>22</v>
      </c>
      <c r="I78" s="17">
        <v>12</v>
      </c>
      <c r="J78" s="17">
        <v>32</v>
      </c>
      <c r="K78" s="17">
        <v>32</v>
      </c>
      <c r="L78" s="17">
        <v>26</v>
      </c>
      <c r="M78" s="17">
        <v>14</v>
      </c>
      <c r="N78" s="17"/>
      <c r="O78" s="17"/>
      <c r="P78" s="17"/>
      <c r="Q78" s="17"/>
      <c r="R78" s="17"/>
      <c r="S78" s="17"/>
      <c r="T78" s="15">
        <f t="shared" si="3"/>
        <v>138</v>
      </c>
    </row>
    <row r="79" spans="1:20" ht="14.25">
      <c r="A79">
        <v>73</v>
      </c>
      <c r="B79" t="s">
        <v>37</v>
      </c>
      <c r="C79" s="1">
        <v>197</v>
      </c>
      <c r="D79" s="25">
        <v>209</v>
      </c>
      <c r="E79" s="25"/>
      <c r="F79" s="26">
        <f t="shared" si="4"/>
        <v>12</v>
      </c>
      <c r="G79" s="29"/>
      <c r="H79" s="17">
        <v>8</v>
      </c>
      <c r="I79" s="17">
        <v>7</v>
      </c>
      <c r="J79" s="17">
        <v>42</v>
      </c>
      <c r="K79" s="17">
        <v>13</v>
      </c>
      <c r="L79" s="17">
        <v>10</v>
      </c>
      <c r="M79" s="17">
        <v>0</v>
      </c>
      <c r="N79" s="17"/>
      <c r="O79" s="17"/>
      <c r="P79" s="17"/>
      <c r="Q79" s="17"/>
      <c r="R79" s="17"/>
      <c r="S79" s="17"/>
      <c r="T79" s="15">
        <f t="shared" si="3"/>
        <v>80</v>
      </c>
    </row>
    <row r="80" spans="1:20" ht="14.25">
      <c r="A80">
        <v>74</v>
      </c>
      <c r="B80" t="s">
        <v>54</v>
      </c>
      <c r="C80" s="1">
        <v>86</v>
      </c>
      <c r="D80" s="25">
        <v>38</v>
      </c>
      <c r="E80" s="25"/>
      <c r="F80" s="26">
        <f t="shared" si="4"/>
        <v>-48</v>
      </c>
      <c r="G80" s="30"/>
      <c r="H80" s="17">
        <v>5</v>
      </c>
      <c r="I80" s="17">
        <v>1</v>
      </c>
      <c r="J80" s="17">
        <v>12</v>
      </c>
      <c r="K80" s="17">
        <v>14</v>
      </c>
      <c r="L80" s="17">
        <v>14</v>
      </c>
      <c r="M80" s="17">
        <v>2</v>
      </c>
      <c r="N80" s="17"/>
      <c r="O80" s="17"/>
      <c r="P80" s="17"/>
      <c r="Q80" s="17"/>
      <c r="R80" s="17"/>
      <c r="S80" s="17"/>
      <c r="T80" s="15">
        <f t="shared" si="3"/>
        <v>48</v>
      </c>
    </row>
    <row r="81" spans="1:20" ht="14.25">
      <c r="A81">
        <v>75</v>
      </c>
      <c r="B81" t="s">
        <v>91</v>
      </c>
      <c r="C81" s="1">
        <v>659</v>
      </c>
      <c r="D81" s="25">
        <v>606</v>
      </c>
      <c r="E81" s="25"/>
      <c r="F81" s="26">
        <f t="shared" si="4"/>
        <v>-53</v>
      </c>
      <c r="G81" s="29"/>
      <c r="H81" s="17">
        <v>108</v>
      </c>
      <c r="I81" s="17">
        <v>119</v>
      </c>
      <c r="J81" s="17">
        <v>126</v>
      </c>
      <c r="K81" s="17">
        <v>35</v>
      </c>
      <c r="L81" s="17">
        <v>67</v>
      </c>
      <c r="M81" s="17">
        <v>24</v>
      </c>
      <c r="N81" s="17"/>
      <c r="O81" s="17"/>
      <c r="P81" s="17"/>
      <c r="Q81" s="17"/>
      <c r="R81" s="17"/>
      <c r="S81" s="17"/>
      <c r="T81" s="15">
        <f t="shared" si="3"/>
        <v>479</v>
      </c>
    </row>
    <row r="82" spans="1:20" ht="14.25">
      <c r="A82">
        <v>76</v>
      </c>
      <c r="B82" t="s">
        <v>38</v>
      </c>
      <c r="C82" s="1">
        <v>276</v>
      </c>
      <c r="D82" s="25">
        <v>292</v>
      </c>
      <c r="E82" s="25"/>
      <c r="F82" s="26">
        <f t="shared" si="4"/>
        <v>16</v>
      </c>
      <c r="G82" s="29"/>
      <c r="H82" s="17">
        <v>58</v>
      </c>
      <c r="I82" s="17">
        <v>31</v>
      </c>
      <c r="J82" s="17">
        <v>23</v>
      </c>
      <c r="K82" s="17">
        <v>15</v>
      </c>
      <c r="L82" s="17">
        <v>35</v>
      </c>
      <c r="M82" s="17">
        <v>24</v>
      </c>
      <c r="N82" s="17"/>
      <c r="O82" s="17"/>
      <c r="P82" s="17"/>
      <c r="Q82" s="17"/>
      <c r="R82" s="17"/>
      <c r="S82" s="17"/>
      <c r="T82" s="15">
        <f t="shared" si="3"/>
        <v>186</v>
      </c>
    </row>
    <row r="83" spans="1:20" ht="14.25">
      <c r="A83">
        <v>77</v>
      </c>
      <c r="B83" t="s">
        <v>92</v>
      </c>
      <c r="C83" s="1">
        <v>45</v>
      </c>
      <c r="D83" s="25">
        <v>55</v>
      </c>
      <c r="E83" s="25"/>
      <c r="F83" s="26">
        <f t="shared" si="4"/>
        <v>10</v>
      </c>
      <c r="G83" s="29"/>
      <c r="H83" s="17">
        <v>6</v>
      </c>
      <c r="I83" s="17">
        <v>4</v>
      </c>
      <c r="J83" s="17">
        <v>14</v>
      </c>
      <c r="K83" s="17">
        <v>2</v>
      </c>
      <c r="L83" s="17">
        <v>2</v>
      </c>
      <c r="M83" s="17">
        <v>1</v>
      </c>
      <c r="N83" s="17"/>
      <c r="O83" s="17"/>
      <c r="P83" s="17"/>
      <c r="Q83" s="17"/>
      <c r="R83" s="17"/>
      <c r="S83" s="17"/>
      <c r="T83" s="15">
        <f t="shared" si="3"/>
        <v>29</v>
      </c>
    </row>
    <row r="84" spans="1:20" ht="14.25">
      <c r="A84">
        <v>78</v>
      </c>
      <c r="B84" t="s">
        <v>93</v>
      </c>
      <c r="C84" s="1">
        <v>45</v>
      </c>
      <c r="D84" s="25">
        <v>50</v>
      </c>
      <c r="E84" s="25"/>
      <c r="F84" s="26">
        <f t="shared" si="4"/>
        <v>5</v>
      </c>
      <c r="G84" s="29"/>
      <c r="H84" s="15">
        <v>4</v>
      </c>
      <c r="I84" s="15">
        <v>3</v>
      </c>
      <c r="J84" s="15">
        <v>6</v>
      </c>
      <c r="K84" s="15">
        <v>0</v>
      </c>
      <c r="L84" s="15">
        <v>8</v>
      </c>
      <c r="M84" s="15">
        <v>2</v>
      </c>
      <c r="N84" s="17"/>
      <c r="O84" s="17"/>
      <c r="P84" s="17"/>
      <c r="Q84" s="17"/>
      <c r="R84" s="17"/>
      <c r="S84" s="17"/>
      <c r="T84" s="15">
        <f t="shared" si="3"/>
        <v>23</v>
      </c>
    </row>
    <row r="85" spans="1:20" ht="14.25">
      <c r="A85">
        <v>79</v>
      </c>
      <c r="B85" t="s">
        <v>131</v>
      </c>
      <c r="C85" s="1">
        <v>23</v>
      </c>
      <c r="D85" s="25">
        <v>24</v>
      </c>
      <c r="E85" s="25"/>
      <c r="F85" s="26">
        <f t="shared" si="4"/>
        <v>1</v>
      </c>
      <c r="G85" s="29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/>
      <c r="O85" s="17"/>
      <c r="P85" s="17"/>
      <c r="Q85" s="17"/>
      <c r="R85" s="17"/>
      <c r="S85" s="17"/>
      <c r="T85" s="15">
        <f t="shared" si="3"/>
        <v>0</v>
      </c>
    </row>
    <row r="86" spans="3:20" ht="14.25">
      <c r="C86">
        <f>SUM(C9:C85)</f>
        <v>7541</v>
      </c>
      <c r="D86">
        <f>SUM(D9:D85)</f>
        <v>7709</v>
      </c>
      <c r="F86" s="26">
        <f t="shared" si="4"/>
        <v>168</v>
      </c>
      <c r="G86" s="26"/>
      <c r="H86" s="15">
        <f aca="true" t="shared" si="5" ref="H86:S86">SUM(H9:H85)</f>
        <v>1016</v>
      </c>
      <c r="I86" s="15">
        <f t="shared" si="5"/>
        <v>700</v>
      </c>
      <c r="J86" s="15">
        <f t="shared" si="5"/>
        <v>1089</v>
      </c>
      <c r="K86" s="15">
        <f t="shared" si="5"/>
        <v>696</v>
      </c>
      <c r="L86" s="15">
        <f t="shared" si="5"/>
        <v>874</v>
      </c>
      <c r="M86" s="15">
        <f t="shared" si="5"/>
        <v>290</v>
      </c>
      <c r="N86" s="15">
        <f t="shared" si="5"/>
        <v>0</v>
      </c>
      <c r="O86" s="15">
        <f t="shared" si="5"/>
        <v>0</v>
      </c>
      <c r="P86" s="15">
        <f t="shared" si="5"/>
        <v>0</v>
      </c>
      <c r="Q86" s="15">
        <f t="shared" si="5"/>
        <v>0</v>
      </c>
      <c r="R86" s="15">
        <f t="shared" si="5"/>
        <v>0</v>
      </c>
      <c r="S86" s="15">
        <f t="shared" si="5"/>
        <v>0</v>
      </c>
      <c r="T86" s="15">
        <f t="shared" si="3"/>
        <v>4665</v>
      </c>
    </row>
    <row r="100" ht="12.75">
      <c r="K100" s="27"/>
    </row>
    <row r="101" ht="12.75">
      <c r="K101" s="27"/>
    </row>
    <row r="102" ht="12.75">
      <c r="K102" s="27"/>
    </row>
    <row r="103" ht="12.75">
      <c r="K103" s="27"/>
    </row>
    <row r="104" spans="11:12" ht="12.75">
      <c r="K104" s="27"/>
      <c r="L104" s="2"/>
    </row>
    <row r="105" ht="12.75">
      <c r="K105" s="21"/>
    </row>
    <row r="106" spans="3:11" ht="12.75">
      <c r="C106" s="2"/>
      <c r="D106" s="2"/>
      <c r="E106" s="2"/>
      <c r="F106" s="2"/>
      <c r="G106" s="2"/>
      <c r="H106" s="2"/>
      <c r="I106" s="2"/>
      <c r="K106" s="21"/>
    </row>
    <row r="107" ht="12.75">
      <c r="K107" s="21"/>
    </row>
    <row r="108" ht="12.75">
      <c r="K108" s="21"/>
    </row>
    <row r="109" ht="12.75">
      <c r="K109" s="21"/>
    </row>
    <row r="110" ht="12.75">
      <c r="K110" s="21"/>
    </row>
    <row r="111" ht="12.75">
      <c r="K111" s="21"/>
    </row>
    <row r="112" ht="12.75">
      <c r="K112" s="21"/>
    </row>
    <row r="113" ht="12.75">
      <c r="K113" s="21"/>
    </row>
    <row r="114" ht="12.75">
      <c r="K114" s="21"/>
    </row>
    <row r="115" ht="12.75">
      <c r="K115" s="21"/>
    </row>
    <row r="116" ht="12.75">
      <c r="K116" s="21"/>
    </row>
    <row r="117" ht="12.75">
      <c r="K117" s="21"/>
    </row>
    <row r="118" ht="12.75">
      <c r="K118" s="21"/>
    </row>
    <row r="119" ht="12.75">
      <c r="K119" s="21"/>
    </row>
    <row r="120" ht="12.75">
      <c r="K120" s="21"/>
    </row>
    <row r="121" ht="12.75">
      <c r="K121" s="21"/>
    </row>
    <row r="122" ht="12.75">
      <c r="K122" s="21"/>
    </row>
    <row r="123" ht="12.75">
      <c r="K123" s="21"/>
    </row>
    <row r="124" ht="12.75">
      <c r="K124" s="21"/>
    </row>
    <row r="125" ht="12.75">
      <c r="K125" s="21"/>
    </row>
    <row r="126" ht="12.75">
      <c r="K126" s="21"/>
    </row>
  </sheetData>
  <sheetProtection/>
  <printOptions/>
  <pageMargins left="0.49" right="0.45" top="0.56" bottom="0.54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0" max="10" width="35.8515625" style="0" customWidth="1"/>
  </cols>
  <sheetData>
    <row r="1" spans="1:6" s="10" customFormat="1" ht="15.75">
      <c r="A1" s="12" t="s">
        <v>177</v>
      </c>
      <c r="F1" s="11"/>
    </row>
    <row r="2" spans="1:6" s="10" customFormat="1" ht="15.75">
      <c r="A2" s="12" t="s">
        <v>49</v>
      </c>
      <c r="F2" s="11"/>
    </row>
    <row r="4" spans="1:8" s="1" customFormat="1" ht="12.75">
      <c r="A4" s="9"/>
      <c r="B4" s="1" t="s">
        <v>0</v>
      </c>
      <c r="C4" s="27"/>
      <c r="D4" s="1" t="s">
        <v>1</v>
      </c>
      <c r="F4" s="1" t="s">
        <v>176</v>
      </c>
      <c r="H4" s="24">
        <v>46758</v>
      </c>
    </row>
    <row r="5" spans="1:3" s="1" customFormat="1" ht="12.75">
      <c r="A5" s="9"/>
      <c r="C5" s="27"/>
    </row>
    <row r="6" spans="1:6" s="1" customFormat="1" ht="12.75">
      <c r="A6" s="9"/>
      <c r="C6" s="27"/>
      <c r="F6" s="6"/>
    </row>
    <row r="7" spans="1:8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</row>
    <row r="8" spans="3:7" ht="12.75">
      <c r="C8" s="28"/>
      <c r="G8" s="9" t="s">
        <v>40</v>
      </c>
    </row>
    <row r="9" spans="1:11" ht="12.75">
      <c r="A9" s="13">
        <v>48</v>
      </c>
      <c r="B9" s="29" t="s">
        <v>119</v>
      </c>
      <c r="C9" s="32">
        <v>82</v>
      </c>
      <c r="D9" s="17">
        <v>3</v>
      </c>
      <c r="E9" s="2">
        <f aca="true" t="shared" si="0" ref="E9:E40">+D9/C9</f>
        <v>0.036585365853658534</v>
      </c>
      <c r="F9" s="5">
        <v>10.763</v>
      </c>
      <c r="G9" s="5">
        <f aca="true" t="shared" si="1" ref="G9:G40">F9*D9</f>
        <v>32.289</v>
      </c>
      <c r="H9" s="31">
        <v>10</v>
      </c>
      <c r="J9" s="36" t="s">
        <v>188</v>
      </c>
      <c r="K9" s="37">
        <v>30</v>
      </c>
    </row>
    <row r="10" spans="1:11" ht="12.75">
      <c r="A10" s="13">
        <v>50</v>
      </c>
      <c r="B10" s="29" t="s">
        <v>6</v>
      </c>
      <c r="C10" s="32">
        <v>27</v>
      </c>
      <c r="D10" s="17">
        <v>1</v>
      </c>
      <c r="E10" s="2">
        <f t="shared" si="0"/>
        <v>0.037037037037037035</v>
      </c>
      <c r="F10" s="5">
        <v>30</v>
      </c>
      <c r="G10" s="5">
        <f t="shared" si="1"/>
        <v>30</v>
      </c>
      <c r="H10" s="31">
        <v>10</v>
      </c>
      <c r="J10" s="38" t="s">
        <v>189</v>
      </c>
      <c r="K10" s="37">
        <v>1</v>
      </c>
    </row>
    <row r="11" spans="1:11" ht="12.75">
      <c r="A11" s="13">
        <v>22</v>
      </c>
      <c r="B11" s="29" t="s">
        <v>132</v>
      </c>
      <c r="C11" s="32">
        <v>211</v>
      </c>
      <c r="D11" s="17">
        <v>30</v>
      </c>
      <c r="E11" s="2">
        <f t="shared" si="0"/>
        <v>0.14218009478672985</v>
      </c>
      <c r="F11" s="5">
        <v>4.727</v>
      </c>
      <c r="G11" s="5">
        <f t="shared" si="1"/>
        <v>141.81</v>
      </c>
      <c r="H11" s="31">
        <v>58</v>
      </c>
      <c r="J11" s="38" t="s">
        <v>190</v>
      </c>
      <c r="K11" s="37">
        <v>3</v>
      </c>
    </row>
    <row r="12" spans="1:11" ht="12.75">
      <c r="A12" s="13">
        <v>33</v>
      </c>
      <c r="B12" s="29" t="s">
        <v>133</v>
      </c>
      <c r="C12" s="34">
        <v>35</v>
      </c>
      <c r="D12" s="17">
        <v>3</v>
      </c>
      <c r="E12" s="2">
        <f t="shared" si="0"/>
        <v>0.08571428571428572</v>
      </c>
      <c r="F12" s="5">
        <v>29.467</v>
      </c>
      <c r="G12" s="5">
        <f t="shared" si="1"/>
        <v>88.401</v>
      </c>
      <c r="H12" s="3">
        <v>36</v>
      </c>
      <c r="J12" s="38" t="s">
        <v>191</v>
      </c>
      <c r="K12" s="37">
        <v>1</v>
      </c>
    </row>
    <row r="13" spans="1:11" ht="12.75">
      <c r="A13" s="13">
        <v>61</v>
      </c>
      <c r="B13" s="29" t="s">
        <v>64</v>
      </c>
      <c r="C13" s="32">
        <v>33</v>
      </c>
      <c r="D13" s="17">
        <v>0</v>
      </c>
      <c r="E13" s="2">
        <f t="shared" si="0"/>
        <v>0</v>
      </c>
      <c r="F13" s="5">
        <v>29.467</v>
      </c>
      <c r="G13" s="5">
        <f t="shared" si="1"/>
        <v>0</v>
      </c>
      <c r="H13" s="31">
        <v>0</v>
      </c>
      <c r="J13" s="38" t="s">
        <v>192</v>
      </c>
      <c r="K13" s="37">
        <v>1</v>
      </c>
    </row>
    <row r="14" spans="1:11" ht="12.75">
      <c r="A14" s="13">
        <v>40</v>
      </c>
      <c r="B14" s="29" t="s">
        <v>95</v>
      </c>
      <c r="C14" s="32">
        <v>324</v>
      </c>
      <c r="D14" s="17">
        <v>17</v>
      </c>
      <c r="E14" s="2">
        <f t="shared" si="0"/>
        <v>0.05246913580246913</v>
      </c>
      <c r="F14" s="5">
        <v>3.45</v>
      </c>
      <c r="G14" s="5">
        <f t="shared" si="1"/>
        <v>58.650000000000006</v>
      </c>
      <c r="H14" s="31">
        <v>22</v>
      </c>
      <c r="J14" s="38" t="s">
        <v>193</v>
      </c>
      <c r="K14" s="37">
        <v>3</v>
      </c>
    </row>
    <row r="15" spans="1:11" ht="12.75">
      <c r="A15" s="13">
        <v>23</v>
      </c>
      <c r="B15" s="29" t="s">
        <v>122</v>
      </c>
      <c r="C15" s="32">
        <v>70</v>
      </c>
      <c r="D15" s="17">
        <v>11</v>
      </c>
      <c r="E15" s="2">
        <f t="shared" si="0"/>
        <v>0.15714285714285714</v>
      </c>
      <c r="F15" s="5">
        <v>12.156</v>
      </c>
      <c r="G15" s="5">
        <f t="shared" si="1"/>
        <v>133.716</v>
      </c>
      <c r="H15" s="3">
        <v>56</v>
      </c>
      <c r="J15" s="38" t="s">
        <v>194</v>
      </c>
      <c r="K15" s="37">
        <v>1</v>
      </c>
    </row>
    <row r="16" spans="1:11" ht="12.75">
      <c r="A16" s="13">
        <v>53</v>
      </c>
      <c r="B16" s="29" t="s">
        <v>96</v>
      </c>
      <c r="C16" s="32">
        <v>30</v>
      </c>
      <c r="D16" s="17">
        <v>1</v>
      </c>
      <c r="E16" s="2">
        <f t="shared" si="0"/>
        <v>0.03333333333333333</v>
      </c>
      <c r="F16" s="5">
        <v>29.467</v>
      </c>
      <c r="G16" s="5">
        <f t="shared" si="1"/>
        <v>29.467</v>
      </c>
      <c r="H16" s="31">
        <v>10</v>
      </c>
      <c r="J16" s="38" t="s">
        <v>195</v>
      </c>
      <c r="K16" s="37">
        <v>17</v>
      </c>
    </row>
    <row r="17" spans="1:11" ht="12.75">
      <c r="A17" s="13">
        <v>18</v>
      </c>
      <c r="B17" s="29" t="s">
        <v>164</v>
      </c>
      <c r="C17" s="32">
        <v>102</v>
      </c>
      <c r="D17" s="17">
        <v>17</v>
      </c>
      <c r="E17" s="2">
        <f t="shared" si="0"/>
        <v>0.16666666666666666</v>
      </c>
      <c r="F17" s="5">
        <v>8.813</v>
      </c>
      <c r="G17" s="5">
        <f t="shared" si="1"/>
        <v>149.821</v>
      </c>
      <c r="H17" s="3">
        <v>66</v>
      </c>
      <c r="J17" s="38" t="s">
        <v>196</v>
      </c>
      <c r="K17" s="37">
        <v>11</v>
      </c>
    </row>
    <row r="18" spans="1:11" ht="12.75">
      <c r="A18" s="13">
        <v>56</v>
      </c>
      <c r="B18" s="29" t="s">
        <v>165</v>
      </c>
      <c r="C18" s="32">
        <v>75</v>
      </c>
      <c r="D18" s="17">
        <v>2</v>
      </c>
      <c r="E18" s="2">
        <f t="shared" si="0"/>
        <v>0.02666666666666667</v>
      </c>
      <c r="F18" s="5">
        <v>11.413</v>
      </c>
      <c r="G18" s="5">
        <f t="shared" si="1"/>
        <v>22.826</v>
      </c>
      <c r="H18" s="31">
        <v>10</v>
      </c>
      <c r="J18" s="38" t="s">
        <v>197</v>
      </c>
      <c r="K18" s="37">
        <v>1</v>
      </c>
    </row>
    <row r="19" spans="1:11" ht="12.75">
      <c r="A19" s="13">
        <v>15</v>
      </c>
      <c r="B19" s="29" t="s">
        <v>134</v>
      </c>
      <c r="C19" s="32">
        <v>154</v>
      </c>
      <c r="D19" s="17">
        <v>26</v>
      </c>
      <c r="E19" s="2">
        <f t="shared" si="0"/>
        <v>0.16883116883116883</v>
      </c>
      <c r="F19" s="5">
        <v>6.213</v>
      </c>
      <c r="G19" s="5">
        <f t="shared" si="1"/>
        <v>161.538</v>
      </c>
      <c r="H19" s="3">
        <v>72</v>
      </c>
      <c r="J19" s="38" t="s">
        <v>198</v>
      </c>
      <c r="K19" s="37">
        <v>1</v>
      </c>
    </row>
    <row r="20" spans="1:11" ht="12.75">
      <c r="A20" s="13">
        <v>1</v>
      </c>
      <c r="B20" s="29" t="s">
        <v>135</v>
      </c>
      <c r="C20" s="32">
        <v>332</v>
      </c>
      <c r="D20" s="17">
        <v>78</v>
      </c>
      <c r="E20" s="2">
        <f t="shared" si="0"/>
        <v>0.23493975903614459</v>
      </c>
      <c r="F20" s="5">
        <v>3.377</v>
      </c>
      <c r="G20" s="5">
        <f t="shared" si="1"/>
        <v>263.406</v>
      </c>
      <c r="H20" s="31">
        <v>100</v>
      </c>
      <c r="J20" s="38" t="s">
        <v>199</v>
      </c>
      <c r="K20" s="37">
        <v>17</v>
      </c>
    </row>
    <row r="21" spans="1:11" ht="12.75">
      <c r="A21" s="13">
        <v>62</v>
      </c>
      <c r="B21" s="29" t="s">
        <v>136</v>
      </c>
      <c r="C21" s="32">
        <v>20</v>
      </c>
      <c r="D21" s="17">
        <v>0</v>
      </c>
      <c r="E21" s="2">
        <f t="shared" si="0"/>
        <v>0</v>
      </c>
      <c r="F21" s="5">
        <v>30</v>
      </c>
      <c r="G21" s="5">
        <f t="shared" si="1"/>
        <v>0</v>
      </c>
      <c r="H21" s="31">
        <v>0</v>
      </c>
      <c r="J21" s="38" t="s">
        <v>200</v>
      </c>
      <c r="K21" s="37">
        <v>1</v>
      </c>
    </row>
    <row r="22" spans="1:11" ht="12.75">
      <c r="A22" s="13">
        <v>39</v>
      </c>
      <c r="B22" s="29" t="s">
        <v>166</v>
      </c>
      <c r="C22" s="32">
        <v>31</v>
      </c>
      <c r="D22" s="17">
        <v>2</v>
      </c>
      <c r="E22" s="2">
        <f t="shared" si="0"/>
        <v>0.06451612903225806</v>
      </c>
      <c r="F22" s="5">
        <v>29.467</v>
      </c>
      <c r="G22" s="5">
        <f t="shared" si="1"/>
        <v>58.934</v>
      </c>
      <c r="H22" s="3">
        <v>24</v>
      </c>
      <c r="J22" s="38" t="s">
        <v>201</v>
      </c>
      <c r="K22" s="37">
        <v>2</v>
      </c>
    </row>
    <row r="23" spans="1:11" ht="12.75">
      <c r="A23" s="13">
        <v>26</v>
      </c>
      <c r="B23" s="29" t="s">
        <v>157</v>
      </c>
      <c r="C23" s="32">
        <v>213</v>
      </c>
      <c r="D23" s="17">
        <v>25</v>
      </c>
      <c r="E23" s="2">
        <f t="shared" si="0"/>
        <v>0.11737089201877934</v>
      </c>
      <c r="F23" s="5">
        <v>4.727</v>
      </c>
      <c r="G23" s="5">
        <f t="shared" si="1"/>
        <v>118.17500000000001</v>
      </c>
      <c r="H23" s="3">
        <v>50</v>
      </c>
      <c r="J23" s="38" t="s">
        <v>202</v>
      </c>
      <c r="K23" s="37">
        <v>78</v>
      </c>
    </row>
    <row r="24" spans="1:11" ht="12.75">
      <c r="A24" s="13">
        <v>60</v>
      </c>
      <c r="B24" s="29" t="s">
        <v>126</v>
      </c>
      <c r="C24" s="32">
        <v>56</v>
      </c>
      <c r="D24" s="17">
        <v>1</v>
      </c>
      <c r="E24" s="2">
        <f t="shared" si="0"/>
        <v>0.017857142857142856</v>
      </c>
      <c r="F24" s="5">
        <v>15.195</v>
      </c>
      <c r="G24" s="5">
        <f t="shared" si="1"/>
        <v>15.195</v>
      </c>
      <c r="H24" s="31">
        <v>10</v>
      </c>
      <c r="J24" s="38" t="s">
        <v>203</v>
      </c>
      <c r="K24" s="37">
        <v>2</v>
      </c>
    </row>
    <row r="25" spans="1:11" ht="12.75">
      <c r="A25" s="13">
        <v>31</v>
      </c>
      <c r="B25" s="29" t="s">
        <v>97</v>
      </c>
      <c r="C25" s="32">
        <v>39</v>
      </c>
      <c r="D25" s="17">
        <v>4</v>
      </c>
      <c r="E25" s="2">
        <f t="shared" si="0"/>
        <v>0.10256410256410256</v>
      </c>
      <c r="F25" s="5">
        <v>23.299</v>
      </c>
      <c r="G25" s="5">
        <f t="shared" si="1"/>
        <v>93.196</v>
      </c>
      <c r="H25" s="31">
        <v>40</v>
      </c>
      <c r="J25" s="38" t="s">
        <v>204</v>
      </c>
      <c r="K25" s="37">
        <v>25</v>
      </c>
    </row>
    <row r="26" spans="1:11" ht="12.75">
      <c r="A26" s="13">
        <v>35</v>
      </c>
      <c r="B26" s="29" t="s">
        <v>158</v>
      </c>
      <c r="C26" s="32">
        <v>82</v>
      </c>
      <c r="D26" s="17">
        <v>7</v>
      </c>
      <c r="E26" s="2">
        <f t="shared" si="0"/>
        <v>0.08536585365853659</v>
      </c>
      <c r="F26" s="5">
        <v>10.763</v>
      </c>
      <c r="G26" s="5">
        <f t="shared" si="1"/>
        <v>75.341</v>
      </c>
      <c r="H26" s="3">
        <v>32</v>
      </c>
      <c r="J26" s="38" t="s">
        <v>205</v>
      </c>
      <c r="K26" s="37">
        <v>1</v>
      </c>
    </row>
    <row r="27" spans="1:11" ht="12.75">
      <c r="A27" s="13">
        <v>63</v>
      </c>
      <c r="B27" s="29" t="s">
        <v>137</v>
      </c>
      <c r="C27" s="32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1">
        <v>0</v>
      </c>
      <c r="J27" s="38" t="s">
        <v>206</v>
      </c>
      <c r="K27" s="37">
        <v>2</v>
      </c>
    </row>
    <row r="28" spans="1:11" ht="12.75">
      <c r="A28" s="13">
        <v>64</v>
      </c>
      <c r="B28" s="29" t="s">
        <v>123</v>
      </c>
      <c r="C28" s="32">
        <v>26</v>
      </c>
      <c r="D28" s="17">
        <v>0</v>
      </c>
      <c r="E28" s="2">
        <f t="shared" si="0"/>
        <v>0</v>
      </c>
      <c r="F28" s="5">
        <v>30</v>
      </c>
      <c r="G28" s="5">
        <f t="shared" si="1"/>
        <v>0</v>
      </c>
      <c r="H28" s="31">
        <v>0</v>
      </c>
      <c r="J28" s="38" t="s">
        <v>207</v>
      </c>
      <c r="K28" s="37">
        <v>4</v>
      </c>
    </row>
    <row r="29" spans="1:11" ht="12.75">
      <c r="A29" s="13">
        <v>25</v>
      </c>
      <c r="B29" s="29" t="s">
        <v>98</v>
      </c>
      <c r="C29" s="32">
        <v>233</v>
      </c>
      <c r="D29" s="17">
        <v>29</v>
      </c>
      <c r="E29" s="2">
        <f t="shared" si="0"/>
        <v>0.12446351931330472</v>
      </c>
      <c r="F29" s="5">
        <v>4.404</v>
      </c>
      <c r="G29" s="5">
        <f t="shared" si="1"/>
        <v>127.716</v>
      </c>
      <c r="H29" s="31">
        <v>52</v>
      </c>
      <c r="J29" s="38" t="s">
        <v>208</v>
      </c>
      <c r="K29" s="37">
        <v>7</v>
      </c>
    </row>
    <row r="30" spans="1:11" ht="12.75">
      <c r="A30" s="13">
        <v>27</v>
      </c>
      <c r="B30" s="29" t="s">
        <v>99</v>
      </c>
      <c r="C30" s="32">
        <v>35</v>
      </c>
      <c r="D30" s="18">
        <v>5</v>
      </c>
      <c r="E30" s="2">
        <f t="shared" si="0"/>
        <v>0.14285714285714285</v>
      </c>
      <c r="F30" s="5">
        <v>23.299</v>
      </c>
      <c r="G30" s="5">
        <f t="shared" si="1"/>
        <v>116.495</v>
      </c>
      <c r="H30" s="3">
        <v>48</v>
      </c>
      <c r="J30" s="38" t="s">
        <v>209</v>
      </c>
      <c r="K30" s="37">
        <v>29</v>
      </c>
    </row>
    <row r="31" spans="1:11" ht="12.75">
      <c r="A31" s="13">
        <v>24</v>
      </c>
      <c r="B31" s="29" t="s">
        <v>100</v>
      </c>
      <c r="C31" s="32">
        <v>71</v>
      </c>
      <c r="D31" s="17">
        <v>11</v>
      </c>
      <c r="E31" s="2">
        <f t="shared" si="0"/>
        <v>0.15492957746478872</v>
      </c>
      <c r="F31" s="5">
        <v>12.156</v>
      </c>
      <c r="G31" s="5">
        <f t="shared" si="1"/>
        <v>133.716</v>
      </c>
      <c r="H31" s="3">
        <v>54</v>
      </c>
      <c r="J31" s="38" t="s">
        <v>210</v>
      </c>
      <c r="K31" s="37">
        <v>5</v>
      </c>
    </row>
    <row r="32" spans="1:11" ht="12.75">
      <c r="A32" s="13">
        <v>37</v>
      </c>
      <c r="B32" s="29" t="s">
        <v>124</v>
      </c>
      <c r="C32" s="32">
        <v>43</v>
      </c>
      <c r="D32" s="17">
        <v>3</v>
      </c>
      <c r="E32" s="2">
        <f t="shared" si="0"/>
        <v>0.06976744186046512</v>
      </c>
      <c r="F32" s="5">
        <v>20.513</v>
      </c>
      <c r="G32" s="5">
        <f t="shared" si="1"/>
        <v>61.539</v>
      </c>
      <c r="H32" s="31">
        <v>28</v>
      </c>
      <c r="J32" s="38" t="s">
        <v>211</v>
      </c>
      <c r="K32" s="37">
        <v>1</v>
      </c>
    </row>
    <row r="33" spans="1:11" ht="12.75">
      <c r="A33" s="13">
        <v>28</v>
      </c>
      <c r="B33" s="29" t="s">
        <v>138</v>
      </c>
      <c r="C33" s="32">
        <v>90</v>
      </c>
      <c r="D33" s="17">
        <v>11</v>
      </c>
      <c r="E33" s="2">
        <f t="shared" si="0"/>
        <v>0.12222222222222222</v>
      </c>
      <c r="F33" s="5">
        <v>9.68</v>
      </c>
      <c r="G33" s="5">
        <f t="shared" si="1"/>
        <v>106.47999999999999</v>
      </c>
      <c r="H33" s="31">
        <v>46</v>
      </c>
      <c r="J33" s="38" t="s">
        <v>212</v>
      </c>
      <c r="K33" s="37">
        <v>11</v>
      </c>
    </row>
    <row r="34" spans="1:11" ht="12.75">
      <c r="A34" s="13">
        <v>7</v>
      </c>
      <c r="B34" s="29" t="s">
        <v>120</v>
      </c>
      <c r="C34" s="32">
        <v>252</v>
      </c>
      <c r="D34" s="18">
        <v>52</v>
      </c>
      <c r="E34" s="2">
        <f t="shared" si="0"/>
        <v>0.20634920634920634</v>
      </c>
      <c r="F34" s="5">
        <v>4.133</v>
      </c>
      <c r="G34" s="5">
        <f t="shared" si="1"/>
        <v>214.916</v>
      </c>
      <c r="H34" s="31">
        <v>88</v>
      </c>
      <c r="J34" s="38" t="s">
        <v>213</v>
      </c>
      <c r="K34" s="37">
        <v>1181</v>
      </c>
    </row>
    <row r="35" spans="1:11" ht="12.75">
      <c r="A35" s="13">
        <v>21</v>
      </c>
      <c r="B35" s="29" t="s">
        <v>139</v>
      </c>
      <c r="C35" s="32">
        <v>138</v>
      </c>
      <c r="D35" s="17">
        <v>21</v>
      </c>
      <c r="E35" s="2">
        <f t="shared" si="0"/>
        <v>0.15217391304347827</v>
      </c>
      <c r="F35" s="5">
        <v>6.791</v>
      </c>
      <c r="G35" s="5">
        <f t="shared" si="1"/>
        <v>142.61100000000002</v>
      </c>
      <c r="H35" s="3">
        <v>60</v>
      </c>
      <c r="J35" s="38" t="s">
        <v>214</v>
      </c>
      <c r="K35" s="37">
        <v>3</v>
      </c>
    </row>
    <row r="36" spans="1:11" ht="12.75">
      <c r="A36" s="13">
        <v>65</v>
      </c>
      <c r="B36" s="29" t="s">
        <v>159</v>
      </c>
      <c r="C36" s="32">
        <v>39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1">
        <v>0</v>
      </c>
      <c r="J36" s="38" t="s">
        <v>215</v>
      </c>
      <c r="K36" s="37">
        <v>11</v>
      </c>
    </row>
    <row r="37" spans="1:11" ht="12.75">
      <c r="A37" s="13">
        <v>11</v>
      </c>
      <c r="B37" s="29" t="s">
        <v>101</v>
      </c>
      <c r="C37" s="32">
        <v>48</v>
      </c>
      <c r="D37" s="17">
        <v>10</v>
      </c>
      <c r="E37" s="2">
        <f t="shared" si="0"/>
        <v>0.20833333333333334</v>
      </c>
      <c r="F37" s="5">
        <v>18.346</v>
      </c>
      <c r="G37" s="5">
        <f t="shared" si="1"/>
        <v>183.46</v>
      </c>
      <c r="H37" s="3">
        <v>80</v>
      </c>
      <c r="J37" s="38" t="s">
        <v>216</v>
      </c>
      <c r="K37" s="37">
        <v>52</v>
      </c>
    </row>
    <row r="38" spans="1:11" ht="12.75">
      <c r="A38" s="13">
        <v>20</v>
      </c>
      <c r="B38" s="29" t="s">
        <v>102</v>
      </c>
      <c r="C38" s="32">
        <v>124</v>
      </c>
      <c r="D38" s="17">
        <v>19</v>
      </c>
      <c r="E38" s="2">
        <f t="shared" si="0"/>
        <v>0.1532258064516129</v>
      </c>
      <c r="F38" s="5">
        <v>7.513</v>
      </c>
      <c r="G38" s="5">
        <f t="shared" si="1"/>
        <v>142.74699999999999</v>
      </c>
      <c r="H38" s="3">
        <v>62</v>
      </c>
      <c r="J38" s="38" t="s">
        <v>217</v>
      </c>
      <c r="K38" s="37">
        <v>21</v>
      </c>
    </row>
    <row r="39" spans="1:11" ht="12.75">
      <c r="A39" s="13">
        <v>66</v>
      </c>
      <c r="B39" s="29" t="s">
        <v>160</v>
      </c>
      <c r="C39" s="32">
        <v>42</v>
      </c>
      <c r="D39" s="17">
        <v>0</v>
      </c>
      <c r="E39" s="2">
        <f t="shared" si="0"/>
        <v>0</v>
      </c>
      <c r="F39" s="5">
        <v>20.513</v>
      </c>
      <c r="G39" s="5">
        <f t="shared" si="1"/>
        <v>0</v>
      </c>
      <c r="H39" s="31">
        <v>0</v>
      </c>
      <c r="J39" s="38" t="s">
        <v>218</v>
      </c>
      <c r="K39" s="37">
        <v>10</v>
      </c>
    </row>
    <row r="40" spans="1:11" ht="12.75">
      <c r="A40" s="13">
        <v>67</v>
      </c>
      <c r="B40" s="29" t="s">
        <v>103</v>
      </c>
      <c r="C40" s="32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1">
        <v>0</v>
      </c>
      <c r="J40" s="38" t="s">
        <v>219</v>
      </c>
      <c r="K40" s="37">
        <v>1</v>
      </c>
    </row>
    <row r="41" spans="1:11" ht="12.75">
      <c r="A41" s="13">
        <v>47</v>
      </c>
      <c r="B41" s="29" t="s">
        <v>140</v>
      </c>
      <c r="C41" s="32">
        <v>83</v>
      </c>
      <c r="D41" s="17">
        <v>3</v>
      </c>
      <c r="E41" s="2">
        <f aca="true" t="shared" si="2" ref="E41:E72">+D41/C41</f>
        <v>0.03614457831325301</v>
      </c>
      <c r="F41" s="5">
        <v>10.768</v>
      </c>
      <c r="G41" s="5">
        <f aca="true" t="shared" si="3" ref="G41:G72">F41*D41</f>
        <v>32.304</v>
      </c>
      <c r="H41" s="31">
        <v>10</v>
      </c>
      <c r="J41" s="38" t="s">
        <v>220</v>
      </c>
      <c r="K41" s="37">
        <v>19</v>
      </c>
    </row>
    <row r="42" spans="1:11" ht="12.75">
      <c r="A42" s="13">
        <v>45</v>
      </c>
      <c r="B42" s="29" t="s">
        <v>161</v>
      </c>
      <c r="C42" s="32">
        <v>69</v>
      </c>
      <c r="D42" s="17">
        <v>3</v>
      </c>
      <c r="E42" s="2">
        <f t="shared" si="2"/>
        <v>0.043478260869565216</v>
      </c>
      <c r="F42" s="5">
        <v>13.013</v>
      </c>
      <c r="G42" s="5">
        <f t="shared" si="3"/>
        <v>39.039</v>
      </c>
      <c r="H42" s="3">
        <v>12</v>
      </c>
      <c r="J42" s="38" t="s">
        <v>221</v>
      </c>
      <c r="K42" s="37">
        <v>3</v>
      </c>
    </row>
    <row r="43" spans="1:11" ht="12.75">
      <c r="A43" s="13">
        <v>68</v>
      </c>
      <c r="B43" s="29" t="s">
        <v>167</v>
      </c>
      <c r="C43" s="32">
        <v>0</v>
      </c>
      <c r="D43" s="17">
        <v>0</v>
      </c>
      <c r="E43" s="2" t="e">
        <f t="shared" si="2"/>
        <v>#DIV/0!</v>
      </c>
      <c r="F43" s="5">
        <v>30</v>
      </c>
      <c r="G43" s="5">
        <f t="shared" si="3"/>
        <v>0</v>
      </c>
      <c r="H43" s="31">
        <v>0</v>
      </c>
      <c r="J43" s="38" t="s">
        <v>222</v>
      </c>
      <c r="K43" s="37">
        <v>3</v>
      </c>
    </row>
    <row r="44" spans="1:11" ht="12.75">
      <c r="A44" s="13">
        <v>51</v>
      </c>
      <c r="B44" s="29" t="s">
        <v>141</v>
      </c>
      <c r="C44" s="32">
        <v>20</v>
      </c>
      <c r="D44" s="17">
        <v>1</v>
      </c>
      <c r="E44" s="2">
        <f t="shared" si="2"/>
        <v>0.05</v>
      </c>
      <c r="F44" s="5">
        <v>30</v>
      </c>
      <c r="G44" s="5">
        <f t="shared" si="3"/>
        <v>30</v>
      </c>
      <c r="H44" s="31">
        <v>10</v>
      </c>
      <c r="J44" s="38" t="s">
        <v>223</v>
      </c>
      <c r="K44" s="37">
        <v>1</v>
      </c>
    </row>
    <row r="45" spans="1:11" ht="12.75">
      <c r="A45" s="13">
        <v>38</v>
      </c>
      <c r="B45" s="29" t="s">
        <v>104</v>
      </c>
      <c r="C45" s="32">
        <v>20</v>
      </c>
      <c r="D45" s="17">
        <v>2</v>
      </c>
      <c r="E45" s="2">
        <f t="shared" si="2"/>
        <v>0.1</v>
      </c>
      <c r="F45" s="5">
        <v>30</v>
      </c>
      <c r="G45" s="5">
        <f t="shared" si="3"/>
        <v>60</v>
      </c>
      <c r="H45" s="3">
        <v>26</v>
      </c>
      <c r="J45" s="38" t="s">
        <v>224</v>
      </c>
      <c r="K45" s="37">
        <v>1</v>
      </c>
    </row>
    <row r="46" spans="1:11" ht="12.75">
      <c r="A46" s="13">
        <v>69</v>
      </c>
      <c r="B46" s="29" t="s">
        <v>142</v>
      </c>
      <c r="C46" s="32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1">
        <v>0</v>
      </c>
      <c r="J46" s="38" t="s">
        <v>225</v>
      </c>
      <c r="K46" s="37">
        <v>2</v>
      </c>
    </row>
    <row r="47" spans="1:11" ht="12.75">
      <c r="A47" s="13">
        <v>10</v>
      </c>
      <c r="B47" s="29" t="s">
        <v>105</v>
      </c>
      <c r="C47" s="32">
        <v>39</v>
      </c>
      <c r="D47" s="17">
        <v>8</v>
      </c>
      <c r="E47" s="2">
        <f t="shared" si="2"/>
        <v>0.20512820512820512</v>
      </c>
      <c r="F47" s="5">
        <v>23.299</v>
      </c>
      <c r="G47" s="5">
        <f t="shared" si="3"/>
        <v>186.392</v>
      </c>
      <c r="H47" s="31">
        <v>82</v>
      </c>
      <c r="J47" s="38" t="s">
        <v>226</v>
      </c>
      <c r="K47" s="37">
        <v>6</v>
      </c>
    </row>
    <row r="48" spans="1:11" ht="12.75">
      <c r="A48" s="13">
        <v>16</v>
      </c>
      <c r="B48" s="29" t="s">
        <v>106</v>
      </c>
      <c r="C48" s="32">
        <v>154</v>
      </c>
      <c r="D48" s="17">
        <v>25</v>
      </c>
      <c r="E48" s="2">
        <f t="shared" si="2"/>
        <v>0.16233766233766234</v>
      </c>
      <c r="F48" s="5">
        <v>6.213</v>
      </c>
      <c r="G48" s="5">
        <f t="shared" si="3"/>
        <v>155.325</v>
      </c>
      <c r="H48" s="31">
        <v>70</v>
      </c>
      <c r="J48" s="38" t="s">
        <v>227</v>
      </c>
      <c r="K48" s="37">
        <v>8</v>
      </c>
    </row>
    <row r="49" spans="1:11" ht="12.75">
      <c r="A49" s="13">
        <v>57</v>
      </c>
      <c r="B49" s="29" t="s">
        <v>143</v>
      </c>
      <c r="C49" s="32">
        <v>42</v>
      </c>
      <c r="D49" s="17">
        <v>1</v>
      </c>
      <c r="E49" s="2">
        <f t="shared" si="2"/>
        <v>0.023809523809523808</v>
      </c>
      <c r="F49" s="5">
        <v>20.513</v>
      </c>
      <c r="G49" s="5">
        <f t="shared" si="3"/>
        <v>20.513</v>
      </c>
      <c r="H49" s="31">
        <v>10</v>
      </c>
      <c r="J49" s="38" t="s">
        <v>228</v>
      </c>
      <c r="K49" s="37">
        <v>25</v>
      </c>
    </row>
    <row r="50" spans="1:11" ht="12.75">
      <c r="A50" s="13">
        <v>4</v>
      </c>
      <c r="B50" s="29" t="s">
        <v>162</v>
      </c>
      <c r="C50" s="34">
        <v>540</v>
      </c>
      <c r="D50" s="17">
        <v>96</v>
      </c>
      <c r="E50" s="2">
        <f t="shared" si="2"/>
        <v>0.17777777777777778</v>
      </c>
      <c r="F50" s="5">
        <v>2.457</v>
      </c>
      <c r="G50" s="5">
        <f t="shared" si="3"/>
        <v>235.87199999999999</v>
      </c>
      <c r="H50" s="31">
        <v>94</v>
      </c>
      <c r="J50" s="38" t="s">
        <v>229</v>
      </c>
      <c r="K50" s="37">
        <v>1</v>
      </c>
    </row>
    <row r="51" spans="1:11" ht="12.75">
      <c r="A51" s="13">
        <v>43</v>
      </c>
      <c r="B51" s="29" t="s">
        <v>107</v>
      </c>
      <c r="C51" s="32">
        <v>58</v>
      </c>
      <c r="D51" s="17">
        <v>3</v>
      </c>
      <c r="E51" s="2">
        <f t="shared" si="2"/>
        <v>0.05172413793103448</v>
      </c>
      <c r="F51" s="5">
        <v>15.195</v>
      </c>
      <c r="G51" s="5">
        <f t="shared" si="3"/>
        <v>45.585</v>
      </c>
      <c r="H51" s="31">
        <v>16</v>
      </c>
      <c r="J51" s="38" t="s">
        <v>230</v>
      </c>
      <c r="K51" s="37">
        <v>1</v>
      </c>
    </row>
    <row r="52" spans="1:11" ht="12.75">
      <c r="A52" s="13">
        <v>70</v>
      </c>
      <c r="B52" s="29" t="s">
        <v>144</v>
      </c>
      <c r="C52" s="32">
        <v>44</v>
      </c>
      <c r="D52" s="17">
        <v>0</v>
      </c>
      <c r="E52" s="2">
        <f t="shared" si="2"/>
        <v>0</v>
      </c>
      <c r="F52" s="5">
        <v>20.513</v>
      </c>
      <c r="G52" s="5">
        <f t="shared" si="3"/>
        <v>0</v>
      </c>
      <c r="H52" s="31">
        <v>0</v>
      </c>
      <c r="J52" s="38" t="s">
        <v>231</v>
      </c>
      <c r="K52" s="37">
        <v>96</v>
      </c>
    </row>
    <row r="53" spans="1:11" ht="12.75">
      <c r="A53" s="13">
        <v>71</v>
      </c>
      <c r="B53" s="29" t="s">
        <v>145</v>
      </c>
      <c r="C53" s="32">
        <v>33</v>
      </c>
      <c r="D53" s="17">
        <v>0</v>
      </c>
      <c r="E53" s="2">
        <f t="shared" si="2"/>
        <v>0</v>
      </c>
      <c r="F53" s="5">
        <v>29.467</v>
      </c>
      <c r="G53" s="5">
        <f t="shared" si="3"/>
        <v>0</v>
      </c>
      <c r="H53" s="31">
        <v>0</v>
      </c>
      <c r="J53" s="38" t="s">
        <v>232</v>
      </c>
      <c r="K53" s="37">
        <v>3</v>
      </c>
    </row>
    <row r="54" spans="1:11" ht="12.75">
      <c r="A54" s="13">
        <v>29</v>
      </c>
      <c r="B54" s="29" t="s">
        <v>146</v>
      </c>
      <c r="C54" s="32">
        <v>51</v>
      </c>
      <c r="D54" s="17">
        <v>6</v>
      </c>
      <c r="E54" s="2">
        <f t="shared" si="2"/>
        <v>0.11764705882352941</v>
      </c>
      <c r="F54" s="5">
        <v>16.613</v>
      </c>
      <c r="G54" s="5">
        <f t="shared" si="3"/>
        <v>99.678</v>
      </c>
      <c r="H54" s="3">
        <v>44</v>
      </c>
      <c r="J54" s="38" t="s">
        <v>233</v>
      </c>
      <c r="K54" s="37">
        <v>1</v>
      </c>
    </row>
    <row r="55" spans="1:11" ht="12.75">
      <c r="A55" s="13">
        <v>58</v>
      </c>
      <c r="B55" s="29" t="s">
        <v>108</v>
      </c>
      <c r="C55" s="32">
        <v>43</v>
      </c>
      <c r="D55" s="17">
        <v>1</v>
      </c>
      <c r="E55" s="2">
        <f t="shared" si="2"/>
        <v>0.023255813953488372</v>
      </c>
      <c r="F55" s="5">
        <v>20.513</v>
      </c>
      <c r="G55" s="5">
        <f t="shared" si="3"/>
        <v>20.513</v>
      </c>
      <c r="H55" s="31">
        <v>10</v>
      </c>
      <c r="J55" s="38" t="s">
        <v>234</v>
      </c>
      <c r="K55" s="37">
        <v>1</v>
      </c>
    </row>
    <row r="56" spans="1:11" ht="12.75">
      <c r="A56" s="13">
        <v>34</v>
      </c>
      <c r="B56" s="29" t="s">
        <v>109</v>
      </c>
      <c r="C56" s="32">
        <v>100</v>
      </c>
      <c r="D56" s="17">
        <v>9</v>
      </c>
      <c r="E56" s="2">
        <f t="shared" si="2"/>
        <v>0.09</v>
      </c>
      <c r="F56" s="5">
        <v>8.813</v>
      </c>
      <c r="G56" s="5">
        <f t="shared" si="3"/>
        <v>79.31700000000001</v>
      </c>
      <c r="H56" s="31">
        <v>34</v>
      </c>
      <c r="J56" s="38" t="s">
        <v>235</v>
      </c>
      <c r="K56" s="37">
        <v>6</v>
      </c>
    </row>
    <row r="57" spans="1:11" ht="12.75">
      <c r="A57" s="13">
        <v>54</v>
      </c>
      <c r="B57" s="29" t="s">
        <v>147</v>
      </c>
      <c r="C57" s="32">
        <v>31</v>
      </c>
      <c r="D57" s="17">
        <v>1</v>
      </c>
      <c r="E57" s="2">
        <f t="shared" si="2"/>
        <v>0.03225806451612903</v>
      </c>
      <c r="F57" s="5">
        <v>29.467</v>
      </c>
      <c r="G57" s="5">
        <f t="shared" si="3"/>
        <v>29.467</v>
      </c>
      <c r="H57" s="31">
        <v>10</v>
      </c>
      <c r="J57" s="38" t="s">
        <v>236</v>
      </c>
      <c r="K57" s="37">
        <v>1</v>
      </c>
    </row>
    <row r="58" spans="1:11" ht="12.75">
      <c r="A58" s="13">
        <v>19</v>
      </c>
      <c r="B58" s="29" t="s">
        <v>148</v>
      </c>
      <c r="C58" s="32">
        <v>31</v>
      </c>
      <c r="D58" s="17">
        <v>5</v>
      </c>
      <c r="E58" s="2">
        <f t="shared" si="2"/>
        <v>0.16129032258064516</v>
      </c>
      <c r="F58" s="5">
        <v>29.467</v>
      </c>
      <c r="G58" s="5">
        <f t="shared" si="3"/>
        <v>147.33499999999998</v>
      </c>
      <c r="H58" s="31">
        <v>64</v>
      </c>
      <c r="J58" s="38" t="s">
        <v>237</v>
      </c>
      <c r="K58" s="37">
        <v>1</v>
      </c>
    </row>
    <row r="59" spans="1:11" ht="12.75">
      <c r="A59" s="13">
        <v>9</v>
      </c>
      <c r="B59" s="29" t="s">
        <v>110</v>
      </c>
      <c r="C59" s="32">
        <v>179</v>
      </c>
      <c r="D59" s="17">
        <v>36</v>
      </c>
      <c r="E59" s="2">
        <f t="shared" si="2"/>
        <v>0.2011173184357542</v>
      </c>
      <c r="F59" s="5">
        <v>5.47</v>
      </c>
      <c r="G59" s="5">
        <f t="shared" si="3"/>
        <v>196.92</v>
      </c>
      <c r="H59" s="3">
        <v>84</v>
      </c>
      <c r="J59" s="38" t="s">
        <v>238</v>
      </c>
      <c r="K59" s="37">
        <v>1</v>
      </c>
    </row>
    <row r="60" spans="1:11" ht="12.75">
      <c r="A60" s="13">
        <v>72</v>
      </c>
      <c r="B60" s="29" t="s">
        <v>149</v>
      </c>
      <c r="C60" s="32">
        <v>30</v>
      </c>
      <c r="D60" s="17">
        <v>0</v>
      </c>
      <c r="E60" s="2">
        <f t="shared" si="2"/>
        <v>0</v>
      </c>
      <c r="F60" s="5">
        <v>29.467</v>
      </c>
      <c r="G60" s="5">
        <f t="shared" si="3"/>
        <v>0</v>
      </c>
      <c r="H60" s="31">
        <v>0</v>
      </c>
      <c r="J60" s="38" t="s">
        <v>239</v>
      </c>
      <c r="K60" s="37">
        <v>9</v>
      </c>
    </row>
    <row r="61" spans="1:11" ht="12.75">
      <c r="A61" s="13">
        <v>59</v>
      </c>
      <c r="B61" s="29" t="s">
        <v>127</v>
      </c>
      <c r="C61" s="32">
        <v>55</v>
      </c>
      <c r="D61" s="17">
        <v>1</v>
      </c>
      <c r="E61" s="2">
        <f t="shared" si="2"/>
        <v>0.01818181818181818</v>
      </c>
      <c r="F61" s="5">
        <v>16.613</v>
      </c>
      <c r="G61" s="5">
        <f t="shared" si="3"/>
        <v>16.613</v>
      </c>
      <c r="H61" s="31">
        <v>10</v>
      </c>
      <c r="J61" s="38" t="s">
        <v>240</v>
      </c>
      <c r="K61" s="37">
        <v>1</v>
      </c>
    </row>
    <row r="62" spans="1:11" ht="12.75">
      <c r="A62" s="13">
        <v>73</v>
      </c>
      <c r="B62" s="29" t="s">
        <v>128</v>
      </c>
      <c r="C62" s="32">
        <v>26</v>
      </c>
      <c r="D62" s="17">
        <v>0</v>
      </c>
      <c r="E62" s="2">
        <f t="shared" si="2"/>
        <v>0</v>
      </c>
      <c r="F62" s="5">
        <v>30</v>
      </c>
      <c r="G62" s="5">
        <f t="shared" si="3"/>
        <v>0</v>
      </c>
      <c r="H62" s="31">
        <v>0</v>
      </c>
      <c r="J62" s="38" t="s">
        <v>241</v>
      </c>
      <c r="K62" s="37">
        <v>18</v>
      </c>
    </row>
    <row r="63" spans="1:11" ht="12.75">
      <c r="A63" s="13">
        <v>41</v>
      </c>
      <c r="B63" s="29" t="s">
        <v>163</v>
      </c>
      <c r="C63" s="32">
        <v>232</v>
      </c>
      <c r="D63" s="17">
        <v>13</v>
      </c>
      <c r="E63" s="2">
        <f t="shared" si="2"/>
        <v>0.05603448275862069</v>
      </c>
      <c r="F63" s="5">
        <v>4.404</v>
      </c>
      <c r="G63" s="5">
        <f t="shared" si="3"/>
        <v>57.251999999999995</v>
      </c>
      <c r="H63" s="3">
        <v>20</v>
      </c>
      <c r="J63" s="38" t="s">
        <v>242</v>
      </c>
      <c r="K63" s="37">
        <v>1</v>
      </c>
    </row>
    <row r="64" spans="1:11" ht="12.75">
      <c r="A64" s="13">
        <v>17</v>
      </c>
      <c r="B64" s="29" t="s">
        <v>111</v>
      </c>
      <c r="C64" s="32">
        <v>93</v>
      </c>
      <c r="D64" s="17">
        <v>16</v>
      </c>
      <c r="E64" s="2">
        <f t="shared" si="2"/>
        <v>0.17204301075268819</v>
      </c>
      <c r="F64" s="5">
        <v>9.68</v>
      </c>
      <c r="G64" s="5">
        <f t="shared" si="3"/>
        <v>154.88</v>
      </c>
      <c r="H64" s="3">
        <v>68</v>
      </c>
      <c r="J64" s="38" t="s">
        <v>243</v>
      </c>
      <c r="K64" s="37">
        <v>5</v>
      </c>
    </row>
    <row r="65" spans="1:11" ht="12.75">
      <c r="A65" s="13">
        <v>74</v>
      </c>
      <c r="B65" s="29" t="s">
        <v>129</v>
      </c>
      <c r="C65" s="32">
        <v>34</v>
      </c>
      <c r="D65" s="17">
        <v>0</v>
      </c>
      <c r="E65" s="2">
        <f t="shared" si="2"/>
        <v>0</v>
      </c>
      <c r="F65" s="5">
        <v>29.467</v>
      </c>
      <c r="G65" s="5">
        <f t="shared" si="3"/>
        <v>0</v>
      </c>
      <c r="H65" s="31">
        <v>0</v>
      </c>
      <c r="J65" s="38" t="s">
        <v>244</v>
      </c>
      <c r="K65" s="37">
        <v>36</v>
      </c>
    </row>
    <row r="66" spans="1:11" ht="12.75">
      <c r="A66" s="13">
        <v>49</v>
      </c>
      <c r="B66" s="29" t="s">
        <v>65</v>
      </c>
      <c r="C66" s="32">
        <v>55</v>
      </c>
      <c r="D66" s="17">
        <v>2</v>
      </c>
      <c r="E66" s="2">
        <f t="shared" si="2"/>
        <v>0.03636363636363636</v>
      </c>
      <c r="F66" s="5">
        <v>15.195</v>
      </c>
      <c r="G66" s="5">
        <f t="shared" si="3"/>
        <v>30.39</v>
      </c>
      <c r="H66" s="31">
        <v>10</v>
      </c>
      <c r="J66" s="38" t="s">
        <v>245</v>
      </c>
      <c r="K66" s="37">
        <v>1</v>
      </c>
    </row>
    <row r="67" spans="1:11" ht="12.75">
      <c r="A67" s="13">
        <v>52</v>
      </c>
      <c r="B67" s="29" t="s">
        <v>168</v>
      </c>
      <c r="C67" s="32">
        <v>0</v>
      </c>
      <c r="D67" s="17">
        <v>1</v>
      </c>
      <c r="E67" s="2" t="e">
        <f t="shared" si="2"/>
        <v>#DIV/0!</v>
      </c>
      <c r="F67" s="5">
        <v>30</v>
      </c>
      <c r="G67" s="5">
        <f t="shared" si="3"/>
        <v>30</v>
      </c>
      <c r="H67" s="31">
        <v>10</v>
      </c>
      <c r="J67" s="38" t="s">
        <v>246</v>
      </c>
      <c r="K67" s="37">
        <v>1</v>
      </c>
    </row>
    <row r="68" spans="1:11" ht="12.75">
      <c r="A68" s="13">
        <v>14</v>
      </c>
      <c r="B68" s="29" t="s">
        <v>125</v>
      </c>
      <c r="C68" s="32">
        <v>50</v>
      </c>
      <c r="D68" s="18">
        <v>10</v>
      </c>
      <c r="E68" s="2">
        <f t="shared" si="2"/>
        <v>0.2</v>
      </c>
      <c r="F68" s="5">
        <v>16.613</v>
      </c>
      <c r="G68" s="5">
        <f t="shared" si="3"/>
        <v>166.13</v>
      </c>
      <c r="H68" s="3">
        <v>74</v>
      </c>
      <c r="J68" s="38" t="s">
        <v>247</v>
      </c>
      <c r="K68" s="37">
        <v>1</v>
      </c>
    </row>
    <row r="69" spans="1:11" ht="12.75">
      <c r="A69" s="13">
        <v>55</v>
      </c>
      <c r="B69" s="29" t="s">
        <v>150</v>
      </c>
      <c r="C69" s="32">
        <v>37</v>
      </c>
      <c r="D69" s="18">
        <v>1</v>
      </c>
      <c r="E69" s="2">
        <f t="shared" si="2"/>
        <v>0.02702702702702703</v>
      </c>
      <c r="F69" s="5">
        <v>23.299</v>
      </c>
      <c r="G69" s="5">
        <f t="shared" si="3"/>
        <v>23.299</v>
      </c>
      <c r="H69" s="31">
        <v>10</v>
      </c>
      <c r="J69" s="38" t="s">
        <v>248</v>
      </c>
      <c r="K69" s="37">
        <v>13</v>
      </c>
    </row>
    <row r="70" spans="1:11" ht="12.75">
      <c r="A70" s="13">
        <v>5</v>
      </c>
      <c r="B70" s="29" t="s">
        <v>151</v>
      </c>
      <c r="C70" s="32">
        <v>87</v>
      </c>
      <c r="D70" s="17">
        <v>22</v>
      </c>
      <c r="E70" s="2">
        <f t="shared" si="2"/>
        <v>0.25287356321839083</v>
      </c>
      <c r="F70" s="5">
        <v>10.189</v>
      </c>
      <c r="G70" s="5">
        <f t="shared" si="3"/>
        <v>224.15800000000002</v>
      </c>
      <c r="H70" s="3">
        <v>92</v>
      </c>
      <c r="J70" s="38" t="s">
        <v>249</v>
      </c>
      <c r="K70" s="37">
        <v>26</v>
      </c>
    </row>
    <row r="71" spans="1:11" ht="12.75">
      <c r="A71" s="13">
        <v>6</v>
      </c>
      <c r="B71" s="29" t="s">
        <v>152</v>
      </c>
      <c r="C71" s="34">
        <v>245</v>
      </c>
      <c r="D71" s="17">
        <v>52</v>
      </c>
      <c r="E71" s="2">
        <f t="shared" si="2"/>
        <v>0.21224489795918366</v>
      </c>
      <c r="F71" s="5">
        <v>4.263</v>
      </c>
      <c r="G71" s="5">
        <f t="shared" si="3"/>
        <v>221.676</v>
      </c>
      <c r="H71" s="3">
        <v>90</v>
      </c>
      <c r="J71" s="38" t="s">
        <v>250</v>
      </c>
      <c r="K71" s="37">
        <v>1</v>
      </c>
    </row>
    <row r="72" spans="1:11" ht="12.75">
      <c r="A72" s="13">
        <v>12</v>
      </c>
      <c r="B72" s="29" t="s">
        <v>112</v>
      </c>
      <c r="C72" s="32">
        <v>71</v>
      </c>
      <c r="D72" s="17">
        <v>14</v>
      </c>
      <c r="E72" s="2">
        <f t="shared" si="2"/>
        <v>0.19718309859154928</v>
      </c>
      <c r="F72" s="5">
        <v>12.156</v>
      </c>
      <c r="G72" s="5">
        <f t="shared" si="3"/>
        <v>170.184</v>
      </c>
      <c r="H72" s="3">
        <v>78</v>
      </c>
      <c r="J72" s="38" t="s">
        <v>251</v>
      </c>
      <c r="K72" s="37">
        <v>16</v>
      </c>
    </row>
    <row r="73" spans="1:11" ht="12.75">
      <c r="A73" s="13">
        <v>13</v>
      </c>
      <c r="B73" s="29" t="s">
        <v>113</v>
      </c>
      <c r="C73" s="32">
        <v>298</v>
      </c>
      <c r="D73" s="17">
        <v>45</v>
      </c>
      <c r="E73" s="2">
        <f aca="true" t="shared" si="4" ref="E73:E85">+D73/C73</f>
        <v>0.15100671140939598</v>
      </c>
      <c r="F73" s="5">
        <v>3.703</v>
      </c>
      <c r="G73" s="5">
        <f aca="true" t="shared" si="5" ref="G73:G85">F73*D73</f>
        <v>166.635</v>
      </c>
      <c r="H73" s="31">
        <v>76</v>
      </c>
      <c r="J73" s="38" t="s">
        <v>252</v>
      </c>
      <c r="K73" s="37">
        <v>2</v>
      </c>
    </row>
    <row r="74" spans="1:11" ht="12.75">
      <c r="A74" s="13">
        <v>75</v>
      </c>
      <c r="B74" s="29" t="s">
        <v>153</v>
      </c>
      <c r="C74" s="32">
        <v>23</v>
      </c>
      <c r="D74" s="17"/>
      <c r="E74" s="2">
        <f t="shared" si="4"/>
        <v>0</v>
      </c>
      <c r="F74" s="5">
        <v>30</v>
      </c>
      <c r="G74" s="5">
        <f t="shared" si="5"/>
        <v>0</v>
      </c>
      <c r="H74" s="31">
        <v>0</v>
      </c>
      <c r="J74" s="38" t="s">
        <v>253</v>
      </c>
      <c r="K74" s="37">
        <v>1</v>
      </c>
    </row>
    <row r="75" spans="1:11" ht="12.75">
      <c r="A75" s="13">
        <v>42</v>
      </c>
      <c r="B75" s="29" t="s">
        <v>121</v>
      </c>
      <c r="C75" s="32">
        <v>64</v>
      </c>
      <c r="D75" s="17">
        <v>4</v>
      </c>
      <c r="E75" s="2">
        <f t="shared" si="4"/>
        <v>0.0625</v>
      </c>
      <c r="F75" s="5">
        <v>14.013</v>
      </c>
      <c r="G75" s="5">
        <f t="shared" si="5"/>
        <v>56.052</v>
      </c>
      <c r="H75" s="3">
        <v>18</v>
      </c>
      <c r="J75" s="38" t="s">
        <v>254</v>
      </c>
      <c r="K75" s="37">
        <v>10</v>
      </c>
    </row>
    <row r="76" spans="1:11" ht="12.75">
      <c r="A76" s="13">
        <v>76</v>
      </c>
      <c r="B76" s="29" t="s">
        <v>169</v>
      </c>
      <c r="C76" s="32">
        <v>0</v>
      </c>
      <c r="D76" s="17">
        <v>0</v>
      </c>
      <c r="E76" s="2" t="e">
        <f t="shared" si="4"/>
        <v>#DIV/0!</v>
      </c>
      <c r="F76" s="5">
        <v>30</v>
      </c>
      <c r="G76" s="5">
        <f t="shared" si="5"/>
        <v>0</v>
      </c>
      <c r="H76" s="31">
        <v>0</v>
      </c>
      <c r="J76" s="38" t="s">
        <v>255</v>
      </c>
      <c r="K76" s="37">
        <v>22</v>
      </c>
    </row>
    <row r="77" spans="1:11" ht="12.75">
      <c r="A77" s="13">
        <v>2</v>
      </c>
      <c r="B77" s="29" t="s">
        <v>114</v>
      </c>
      <c r="C77" s="32">
        <v>132</v>
      </c>
      <c r="D77" s="17">
        <v>35</v>
      </c>
      <c r="E77" s="2">
        <f t="shared" si="4"/>
        <v>0.26515151515151514</v>
      </c>
      <c r="F77" s="5">
        <v>7.013</v>
      </c>
      <c r="G77" s="5">
        <f t="shared" si="5"/>
        <v>245.45499999999998</v>
      </c>
      <c r="H77" s="3">
        <v>98</v>
      </c>
      <c r="J77" s="38" t="s">
        <v>256</v>
      </c>
      <c r="K77" s="37">
        <v>1</v>
      </c>
    </row>
    <row r="78" spans="1:11" ht="12.75">
      <c r="A78" s="13">
        <v>30</v>
      </c>
      <c r="B78" s="29" t="s">
        <v>115</v>
      </c>
      <c r="C78" s="32">
        <v>248</v>
      </c>
      <c r="D78" s="17">
        <v>22</v>
      </c>
      <c r="E78" s="2">
        <f t="shared" si="4"/>
        <v>0.08870967741935484</v>
      </c>
      <c r="F78" s="5">
        <v>4.263</v>
      </c>
      <c r="G78" s="5">
        <f t="shared" si="5"/>
        <v>93.786</v>
      </c>
      <c r="H78" s="3">
        <v>42</v>
      </c>
      <c r="J78" s="38" t="s">
        <v>257</v>
      </c>
      <c r="K78" s="37">
        <v>52</v>
      </c>
    </row>
    <row r="79" spans="1:11" ht="12.75">
      <c r="A79" s="13">
        <v>46</v>
      </c>
      <c r="B79" s="29" t="s">
        <v>37</v>
      </c>
      <c r="C79" s="32">
        <v>210</v>
      </c>
      <c r="D79" s="17">
        <v>8</v>
      </c>
      <c r="E79" s="2">
        <f t="shared" si="4"/>
        <v>0.0380952380952381</v>
      </c>
      <c r="F79" s="5">
        <v>4.727</v>
      </c>
      <c r="G79" s="5">
        <f t="shared" si="5"/>
        <v>37.816</v>
      </c>
      <c r="H79" s="31">
        <v>10</v>
      </c>
      <c r="J79" s="38" t="s">
        <v>258</v>
      </c>
      <c r="K79" s="37">
        <v>15</v>
      </c>
    </row>
    <row r="80" spans="1:11" ht="12.75">
      <c r="A80" s="13">
        <v>44</v>
      </c>
      <c r="B80" s="30" t="s">
        <v>54</v>
      </c>
      <c r="C80" s="33">
        <v>103</v>
      </c>
      <c r="D80" s="17">
        <v>5</v>
      </c>
      <c r="E80" s="2">
        <f t="shared" si="4"/>
        <v>0.04854368932038835</v>
      </c>
      <c r="F80" s="5">
        <v>8.813</v>
      </c>
      <c r="G80" s="5">
        <f t="shared" si="5"/>
        <v>44.065000000000005</v>
      </c>
      <c r="H80" s="3">
        <v>14</v>
      </c>
      <c r="J80" s="38" t="s">
        <v>259</v>
      </c>
      <c r="K80" s="37">
        <v>14</v>
      </c>
    </row>
    <row r="81" spans="1:11" ht="12.75">
      <c r="A81" s="13">
        <v>3</v>
      </c>
      <c r="B81" s="29" t="s">
        <v>116</v>
      </c>
      <c r="C81" s="32">
        <v>635</v>
      </c>
      <c r="D81" s="17">
        <v>108</v>
      </c>
      <c r="E81" s="2">
        <f t="shared" si="4"/>
        <v>0.1700787401574803</v>
      </c>
      <c r="F81" s="5">
        <v>2.251</v>
      </c>
      <c r="G81" s="5">
        <f t="shared" si="5"/>
        <v>243.10799999999998</v>
      </c>
      <c r="H81" s="3">
        <v>96</v>
      </c>
      <c r="J81" s="38" t="s">
        <v>260</v>
      </c>
      <c r="K81" s="37">
        <v>45</v>
      </c>
    </row>
    <row r="82" spans="1:11" ht="12.75">
      <c r="A82" s="13">
        <v>8</v>
      </c>
      <c r="B82" s="29" t="s">
        <v>117</v>
      </c>
      <c r="C82" s="32">
        <v>314</v>
      </c>
      <c r="D82" s="17">
        <v>58</v>
      </c>
      <c r="E82" s="2">
        <f t="shared" si="4"/>
        <v>0.18471337579617833</v>
      </c>
      <c r="F82" s="5">
        <v>3.529</v>
      </c>
      <c r="G82" s="5">
        <f t="shared" si="5"/>
        <v>204.682</v>
      </c>
      <c r="H82" s="3">
        <v>86</v>
      </c>
      <c r="J82" s="38" t="s">
        <v>261</v>
      </c>
      <c r="K82" s="37">
        <v>1</v>
      </c>
    </row>
    <row r="83" spans="1:11" ht="12.75">
      <c r="A83" s="13">
        <v>32</v>
      </c>
      <c r="B83" s="29" t="s">
        <v>154</v>
      </c>
      <c r="C83" s="32">
        <v>55</v>
      </c>
      <c r="D83" s="17">
        <v>6</v>
      </c>
      <c r="E83" s="2">
        <f t="shared" si="4"/>
        <v>0.10909090909090909</v>
      </c>
      <c r="F83" s="5">
        <v>15.195</v>
      </c>
      <c r="G83" s="5">
        <f t="shared" si="5"/>
        <v>91.17</v>
      </c>
      <c r="H83" s="3">
        <v>38</v>
      </c>
      <c r="J83" s="38" t="s">
        <v>262</v>
      </c>
      <c r="K83" s="37">
        <v>34</v>
      </c>
    </row>
    <row r="84" spans="1:11" ht="12.75">
      <c r="A84" s="13">
        <v>36</v>
      </c>
      <c r="B84" s="29" t="s">
        <v>118</v>
      </c>
      <c r="C84" s="32">
        <v>50</v>
      </c>
      <c r="D84" s="15">
        <v>4</v>
      </c>
      <c r="E84" s="2">
        <f t="shared" si="4"/>
        <v>0.08</v>
      </c>
      <c r="F84" s="5">
        <v>16.613</v>
      </c>
      <c r="G84" s="5">
        <f t="shared" si="5"/>
        <v>66.452</v>
      </c>
      <c r="H84" s="3">
        <v>30</v>
      </c>
      <c r="J84" s="38" t="s">
        <v>263</v>
      </c>
      <c r="K84" s="37">
        <v>4</v>
      </c>
    </row>
    <row r="85" spans="1:11" ht="12.75">
      <c r="A85" s="13">
        <v>77</v>
      </c>
      <c r="B85" s="29" t="s">
        <v>130</v>
      </c>
      <c r="C85" s="32">
        <v>24</v>
      </c>
      <c r="D85" s="17">
        <v>0</v>
      </c>
      <c r="E85" s="2">
        <f t="shared" si="4"/>
        <v>0</v>
      </c>
      <c r="F85" s="5">
        <v>30</v>
      </c>
      <c r="G85" s="5">
        <f t="shared" si="5"/>
        <v>0</v>
      </c>
      <c r="H85" s="31">
        <v>0</v>
      </c>
      <c r="J85" s="38" t="s">
        <v>264</v>
      </c>
      <c r="K85" s="37">
        <v>43</v>
      </c>
    </row>
    <row r="86" spans="1:11" ht="12.75">
      <c r="A86" s="14"/>
      <c r="H86" s="2"/>
      <c r="J86" s="38" t="s">
        <v>265</v>
      </c>
      <c r="K86" s="37">
        <v>35</v>
      </c>
    </row>
    <row r="87" spans="1:11" ht="12.75">
      <c r="A87" s="14"/>
      <c r="H87" s="2"/>
      <c r="J87" s="38" t="s">
        <v>266</v>
      </c>
      <c r="K87" s="37">
        <v>2</v>
      </c>
    </row>
    <row r="88" spans="8:11" ht="12.75">
      <c r="H88" s="2"/>
      <c r="J88" s="38" t="s">
        <v>267</v>
      </c>
      <c r="K88" s="37">
        <v>1</v>
      </c>
    </row>
    <row r="89" spans="10:11" ht="12.75">
      <c r="J89" s="38" t="s">
        <v>268</v>
      </c>
      <c r="K89" s="37">
        <v>22</v>
      </c>
    </row>
    <row r="90" spans="10:11" ht="12.75">
      <c r="J90" s="38" t="s">
        <v>269</v>
      </c>
      <c r="K90" s="37">
        <v>8</v>
      </c>
    </row>
    <row r="91" spans="10:11" ht="12.75">
      <c r="J91" s="38" t="s">
        <v>270</v>
      </c>
      <c r="K91" s="37">
        <v>5</v>
      </c>
    </row>
    <row r="92" spans="10:11" ht="12.75">
      <c r="J92" s="38" t="s">
        <v>271</v>
      </c>
      <c r="K92" s="37">
        <v>108</v>
      </c>
    </row>
    <row r="93" spans="3:11" ht="12.75">
      <c r="C93" s="27"/>
      <c r="E93" s="2"/>
      <c r="G93" s="5"/>
      <c r="J93" s="38" t="s">
        <v>272</v>
      </c>
      <c r="K93" s="37">
        <v>16</v>
      </c>
    </row>
    <row r="94" spans="3:11" ht="12.75">
      <c r="C94" s="27"/>
      <c r="E94" s="2"/>
      <c r="G94" s="5"/>
      <c r="J94" s="38" t="s">
        <v>273</v>
      </c>
      <c r="K94" s="37">
        <v>58</v>
      </c>
    </row>
    <row r="95" spans="3:11" ht="12.75">
      <c r="C95" s="27"/>
      <c r="E95" s="2"/>
      <c r="G95" s="5"/>
      <c r="J95" s="38" t="s">
        <v>274</v>
      </c>
      <c r="K95" s="37">
        <v>10</v>
      </c>
    </row>
    <row r="96" spans="3:11" ht="12.75">
      <c r="C96" s="27"/>
      <c r="E96" s="2"/>
      <c r="G96" s="5"/>
      <c r="J96" s="38" t="s">
        <v>275</v>
      </c>
      <c r="K96" s="37">
        <v>6</v>
      </c>
    </row>
    <row r="97" spans="3:11" ht="12.75">
      <c r="C97" s="27"/>
      <c r="E97" s="2"/>
      <c r="G97" s="5"/>
      <c r="J97" s="38" t="s">
        <v>276</v>
      </c>
      <c r="K97" s="37">
        <v>3</v>
      </c>
    </row>
    <row r="98" spans="3:11" ht="12.75">
      <c r="C98" s="27"/>
      <c r="E98" s="2"/>
      <c r="G98" s="5"/>
      <c r="J98" s="38" t="s">
        <v>277</v>
      </c>
      <c r="K98" s="37">
        <v>1</v>
      </c>
    </row>
    <row r="99" spans="3:7" ht="12.75">
      <c r="C99" s="27"/>
      <c r="E99" s="2"/>
      <c r="G99" s="5"/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E103" s="2"/>
      <c r="G103" s="5"/>
    </row>
    <row r="104" spans="3:7" ht="12.75">
      <c r="C104" s="27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D9" sqref="D9:D85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0" max="10" width="30.57421875" style="0" customWidth="1"/>
  </cols>
  <sheetData>
    <row r="1" spans="1:6" s="10" customFormat="1" ht="15.75">
      <c r="A1" s="12" t="s">
        <v>177</v>
      </c>
      <c r="F1" s="11"/>
    </row>
    <row r="2" spans="1:6" s="10" customFormat="1" ht="15.75">
      <c r="A2" s="12" t="s">
        <v>49</v>
      </c>
      <c r="F2" s="11"/>
    </row>
    <row r="4" spans="1:8" s="1" customFormat="1" ht="12.75">
      <c r="A4" s="9"/>
      <c r="B4" s="1" t="s">
        <v>0</v>
      </c>
      <c r="C4" s="27"/>
      <c r="D4" s="1" t="s">
        <v>183</v>
      </c>
      <c r="F4" s="1" t="s">
        <v>184</v>
      </c>
      <c r="H4" s="24">
        <v>38759</v>
      </c>
    </row>
    <row r="5" spans="1:3" s="1" customFormat="1" ht="12.75">
      <c r="A5" s="9"/>
      <c r="C5" s="27"/>
    </row>
    <row r="6" spans="1:6" s="1" customFormat="1" ht="12.75">
      <c r="A6" s="9"/>
      <c r="C6" s="27"/>
      <c r="F6" s="6"/>
    </row>
    <row r="7" spans="1:8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</row>
    <row r="8" spans="3:7" ht="12.75">
      <c r="C8" s="28"/>
      <c r="G8" s="9" t="s">
        <v>40</v>
      </c>
    </row>
    <row r="9" spans="1:11" ht="12.75">
      <c r="A9" s="13">
        <v>39</v>
      </c>
      <c r="B9" s="29" t="s">
        <v>119</v>
      </c>
      <c r="C9" s="32">
        <v>82</v>
      </c>
      <c r="D9" s="17">
        <v>3</v>
      </c>
      <c r="E9" s="2">
        <f aca="true" t="shared" si="0" ref="E9:E40">+D9/C9</f>
        <v>0.036585365853658534</v>
      </c>
      <c r="F9" s="5">
        <v>10.763</v>
      </c>
      <c r="G9" s="5">
        <f aca="true" t="shared" si="1" ref="G9:G40">F9*D9</f>
        <v>32.289</v>
      </c>
      <c r="H9" s="31">
        <v>24</v>
      </c>
      <c r="J9" t="s">
        <v>188</v>
      </c>
      <c r="K9">
        <v>21</v>
      </c>
    </row>
    <row r="10" spans="1:11" ht="12.75">
      <c r="A10" s="13">
        <v>50</v>
      </c>
      <c r="B10" s="29" t="s">
        <v>6</v>
      </c>
      <c r="C10" s="32">
        <v>27</v>
      </c>
      <c r="D10" s="17">
        <v>0</v>
      </c>
      <c r="E10" s="2">
        <f t="shared" si="0"/>
        <v>0</v>
      </c>
      <c r="F10" s="5">
        <v>30</v>
      </c>
      <c r="G10" s="5">
        <f t="shared" si="1"/>
        <v>0</v>
      </c>
      <c r="H10" s="3">
        <v>0</v>
      </c>
      <c r="J10" t="s">
        <v>279</v>
      </c>
      <c r="K10">
        <v>1</v>
      </c>
    </row>
    <row r="11" spans="1:11" ht="12.75">
      <c r="A11" s="13">
        <v>19</v>
      </c>
      <c r="B11" s="29" t="s">
        <v>132</v>
      </c>
      <c r="C11" s="32">
        <v>211</v>
      </c>
      <c r="D11" s="17">
        <v>21</v>
      </c>
      <c r="E11" s="2">
        <f t="shared" si="0"/>
        <v>0.0995260663507109</v>
      </c>
      <c r="F11" s="5">
        <v>4.727</v>
      </c>
      <c r="G11" s="5">
        <f t="shared" si="1"/>
        <v>99.26700000000001</v>
      </c>
      <c r="H11" s="3">
        <v>64</v>
      </c>
      <c r="J11" t="s">
        <v>190</v>
      </c>
      <c r="K11">
        <v>3</v>
      </c>
    </row>
    <row r="12" spans="1:11" ht="12.75">
      <c r="A12" s="13">
        <v>3</v>
      </c>
      <c r="B12" s="29" t="s">
        <v>133</v>
      </c>
      <c r="C12" s="32">
        <v>35</v>
      </c>
      <c r="D12" s="17">
        <v>8</v>
      </c>
      <c r="E12" s="2">
        <f t="shared" si="0"/>
        <v>0.22857142857142856</v>
      </c>
      <c r="F12" s="5">
        <v>29.467</v>
      </c>
      <c r="G12" s="5">
        <f t="shared" si="1"/>
        <v>235.736</v>
      </c>
      <c r="H12" s="31">
        <v>96</v>
      </c>
      <c r="J12" t="s">
        <v>193</v>
      </c>
      <c r="K12">
        <v>8</v>
      </c>
    </row>
    <row r="13" spans="1:11" ht="12.75">
      <c r="A13" s="13">
        <v>51</v>
      </c>
      <c r="B13" s="29" t="s">
        <v>64</v>
      </c>
      <c r="C13" s="32">
        <v>33</v>
      </c>
      <c r="D13" s="17">
        <v>0</v>
      </c>
      <c r="E13" s="2">
        <f t="shared" si="0"/>
        <v>0</v>
      </c>
      <c r="F13" s="5">
        <v>29.467</v>
      </c>
      <c r="G13" s="5">
        <f t="shared" si="1"/>
        <v>0</v>
      </c>
      <c r="H13" s="3">
        <v>0</v>
      </c>
      <c r="J13" t="s">
        <v>195</v>
      </c>
      <c r="K13">
        <v>5</v>
      </c>
    </row>
    <row r="14" spans="1:11" ht="12.75">
      <c r="A14" s="13">
        <v>45</v>
      </c>
      <c r="B14" s="29" t="s">
        <v>95</v>
      </c>
      <c r="C14" s="32">
        <v>324</v>
      </c>
      <c r="D14" s="17">
        <v>5</v>
      </c>
      <c r="E14" s="2">
        <f t="shared" si="0"/>
        <v>0.015432098765432098</v>
      </c>
      <c r="F14" s="5">
        <v>3.45</v>
      </c>
      <c r="G14" s="5">
        <f t="shared" si="1"/>
        <v>17.25</v>
      </c>
      <c r="H14" s="31">
        <v>12</v>
      </c>
      <c r="J14" t="s">
        <v>196</v>
      </c>
      <c r="K14">
        <v>4</v>
      </c>
    </row>
    <row r="15" spans="1:11" ht="12.75">
      <c r="A15" s="13">
        <v>35</v>
      </c>
      <c r="B15" s="29" t="s">
        <v>122</v>
      </c>
      <c r="C15" s="32">
        <v>70</v>
      </c>
      <c r="D15" s="17">
        <v>4</v>
      </c>
      <c r="E15" s="2">
        <f t="shared" si="0"/>
        <v>0.05714285714285714</v>
      </c>
      <c r="F15" s="5">
        <v>12.156</v>
      </c>
      <c r="G15" s="5">
        <f t="shared" si="1"/>
        <v>48.624</v>
      </c>
      <c r="H15" s="3">
        <v>32</v>
      </c>
      <c r="J15" t="s">
        <v>280</v>
      </c>
      <c r="K15">
        <v>1</v>
      </c>
    </row>
    <row r="16" spans="1:11" ht="12.75">
      <c r="A16" s="13">
        <v>28</v>
      </c>
      <c r="B16" s="29" t="s">
        <v>96</v>
      </c>
      <c r="C16" s="32">
        <v>30</v>
      </c>
      <c r="D16" s="17">
        <v>2</v>
      </c>
      <c r="E16" s="2">
        <f t="shared" si="0"/>
        <v>0.06666666666666667</v>
      </c>
      <c r="F16" s="5">
        <v>29.467</v>
      </c>
      <c r="G16" s="5">
        <f t="shared" si="1"/>
        <v>58.934</v>
      </c>
      <c r="H16" s="3">
        <v>46</v>
      </c>
      <c r="J16" t="s">
        <v>198</v>
      </c>
      <c r="K16">
        <v>2</v>
      </c>
    </row>
    <row r="17" spans="1:11" ht="12.75">
      <c r="A17" s="13">
        <v>25</v>
      </c>
      <c r="B17" s="29" t="s">
        <v>164</v>
      </c>
      <c r="C17" s="32">
        <v>102</v>
      </c>
      <c r="D17" s="17">
        <v>8</v>
      </c>
      <c r="E17" s="2">
        <f t="shared" si="0"/>
        <v>0.0784313725490196</v>
      </c>
      <c r="F17" s="5">
        <v>8.813</v>
      </c>
      <c r="G17" s="5">
        <f t="shared" si="1"/>
        <v>70.504</v>
      </c>
      <c r="H17" s="3">
        <v>52</v>
      </c>
      <c r="J17" t="s">
        <v>199</v>
      </c>
      <c r="K17">
        <v>8</v>
      </c>
    </row>
    <row r="18" spans="1:11" ht="12.75">
      <c r="A18" s="13">
        <v>52</v>
      </c>
      <c r="B18" s="29" t="s">
        <v>165</v>
      </c>
      <c r="C18" s="32">
        <v>75</v>
      </c>
      <c r="D18" s="17">
        <v>0</v>
      </c>
      <c r="E18" s="2">
        <f t="shared" si="0"/>
        <v>0</v>
      </c>
      <c r="F18" s="5">
        <v>11.413</v>
      </c>
      <c r="G18" s="5">
        <f t="shared" si="1"/>
        <v>0</v>
      </c>
      <c r="H18" s="3">
        <v>0</v>
      </c>
      <c r="J18" t="s">
        <v>200</v>
      </c>
      <c r="K18">
        <v>1</v>
      </c>
    </row>
    <row r="19" spans="1:11" ht="12.75">
      <c r="A19" s="13">
        <v>17</v>
      </c>
      <c r="B19" s="29" t="s">
        <v>134</v>
      </c>
      <c r="C19" s="32">
        <v>154</v>
      </c>
      <c r="D19" s="17">
        <v>18</v>
      </c>
      <c r="E19" s="2">
        <f t="shared" si="0"/>
        <v>0.11688311688311688</v>
      </c>
      <c r="F19" s="5">
        <v>6.213</v>
      </c>
      <c r="G19" s="5">
        <f t="shared" si="1"/>
        <v>111.834</v>
      </c>
      <c r="H19" s="3">
        <v>68</v>
      </c>
      <c r="J19" t="s">
        <v>281</v>
      </c>
      <c r="K19">
        <v>2</v>
      </c>
    </row>
    <row r="20" spans="1:11" ht="12.75">
      <c r="A20" s="13">
        <v>26</v>
      </c>
      <c r="B20" s="29" t="s">
        <v>135</v>
      </c>
      <c r="C20" s="32">
        <v>332</v>
      </c>
      <c r="D20" s="17">
        <v>20</v>
      </c>
      <c r="E20" s="2">
        <f t="shared" si="0"/>
        <v>0.060240963855421686</v>
      </c>
      <c r="F20" s="5">
        <v>3.377</v>
      </c>
      <c r="G20" s="5">
        <f t="shared" si="1"/>
        <v>67.53999999999999</v>
      </c>
      <c r="H20" s="3">
        <v>50</v>
      </c>
      <c r="J20" t="s">
        <v>282</v>
      </c>
      <c r="K20">
        <v>2</v>
      </c>
    </row>
    <row r="21" spans="1:11" ht="12.75">
      <c r="A21" s="13">
        <v>53</v>
      </c>
      <c r="B21" s="29" t="s">
        <v>136</v>
      </c>
      <c r="C21" s="32">
        <v>20</v>
      </c>
      <c r="D21" s="17">
        <v>0</v>
      </c>
      <c r="E21" s="2">
        <f t="shared" si="0"/>
        <v>0</v>
      </c>
      <c r="F21" s="5">
        <v>30</v>
      </c>
      <c r="G21" s="5">
        <f t="shared" si="1"/>
        <v>0</v>
      </c>
      <c r="H21" s="3">
        <v>0</v>
      </c>
      <c r="J21" t="s">
        <v>283</v>
      </c>
      <c r="K21">
        <v>1</v>
      </c>
    </row>
    <row r="22" spans="1:11" ht="12.75">
      <c r="A22" s="13">
        <v>54</v>
      </c>
      <c r="B22" s="29" t="s">
        <v>166</v>
      </c>
      <c r="C22" s="32">
        <v>31</v>
      </c>
      <c r="D22" s="17">
        <v>0</v>
      </c>
      <c r="E22" s="2">
        <f t="shared" si="0"/>
        <v>0</v>
      </c>
      <c r="F22" s="5">
        <v>29.467</v>
      </c>
      <c r="G22" s="5">
        <f t="shared" si="1"/>
        <v>0</v>
      </c>
      <c r="H22" s="3">
        <v>0</v>
      </c>
      <c r="J22" t="s">
        <v>202</v>
      </c>
      <c r="K22">
        <v>20</v>
      </c>
    </row>
    <row r="23" spans="1:11" ht="12.75">
      <c r="A23" s="13">
        <v>11</v>
      </c>
      <c r="B23" s="29" t="s">
        <v>157</v>
      </c>
      <c r="C23" s="32">
        <v>213</v>
      </c>
      <c r="D23" s="17">
        <v>30</v>
      </c>
      <c r="E23" s="2">
        <f t="shared" si="0"/>
        <v>0.14084507042253522</v>
      </c>
      <c r="F23" s="5">
        <v>4.727</v>
      </c>
      <c r="G23" s="5">
        <f t="shared" si="1"/>
        <v>141.81</v>
      </c>
      <c r="H23" s="3">
        <v>80</v>
      </c>
      <c r="J23" t="s">
        <v>204</v>
      </c>
      <c r="K23">
        <v>30</v>
      </c>
    </row>
    <row r="24" spans="1:11" ht="12.75">
      <c r="A24" s="13">
        <v>55</v>
      </c>
      <c r="B24" s="29" t="s">
        <v>126</v>
      </c>
      <c r="C24" s="32">
        <v>56</v>
      </c>
      <c r="D24" s="17">
        <v>0</v>
      </c>
      <c r="E24" s="2">
        <f t="shared" si="0"/>
        <v>0</v>
      </c>
      <c r="F24" s="5">
        <v>15.195</v>
      </c>
      <c r="G24" s="5">
        <f t="shared" si="1"/>
        <v>0</v>
      </c>
      <c r="H24" s="3">
        <v>0</v>
      </c>
      <c r="J24" t="s">
        <v>206</v>
      </c>
      <c r="K24">
        <v>1</v>
      </c>
    </row>
    <row r="25" spans="1:11" ht="12.75">
      <c r="A25" s="13">
        <v>56</v>
      </c>
      <c r="B25" s="29" t="s">
        <v>97</v>
      </c>
      <c r="C25" s="32">
        <v>39</v>
      </c>
      <c r="D25" s="17">
        <v>0</v>
      </c>
      <c r="E25" s="2">
        <f t="shared" si="0"/>
        <v>0</v>
      </c>
      <c r="F25" s="5">
        <v>23.299</v>
      </c>
      <c r="G25" s="5">
        <f t="shared" si="1"/>
        <v>0</v>
      </c>
      <c r="H25" s="3">
        <v>0</v>
      </c>
      <c r="J25" t="s">
        <v>208</v>
      </c>
      <c r="K25">
        <v>9</v>
      </c>
    </row>
    <row r="26" spans="1:11" ht="12.75">
      <c r="A26" s="13">
        <v>24</v>
      </c>
      <c r="B26" s="29" t="s">
        <v>158</v>
      </c>
      <c r="C26" s="34">
        <v>90</v>
      </c>
      <c r="D26" s="17">
        <v>9</v>
      </c>
      <c r="E26" s="2">
        <f t="shared" si="0"/>
        <v>0.1</v>
      </c>
      <c r="F26" s="5">
        <v>9.68</v>
      </c>
      <c r="G26" s="5">
        <f t="shared" si="1"/>
        <v>87.12</v>
      </c>
      <c r="H26" s="31">
        <v>54</v>
      </c>
      <c r="J26" t="s">
        <v>209</v>
      </c>
      <c r="K26">
        <v>30</v>
      </c>
    </row>
    <row r="27" spans="1:11" ht="12.75">
      <c r="A27" s="13">
        <v>57</v>
      </c>
      <c r="B27" s="29" t="s">
        <v>137</v>
      </c>
      <c r="C27" s="32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J27" t="s">
        <v>210</v>
      </c>
      <c r="K27">
        <v>4</v>
      </c>
    </row>
    <row r="28" spans="1:11" ht="12.75">
      <c r="A28" s="13">
        <v>58</v>
      </c>
      <c r="B28" s="29" t="s">
        <v>123</v>
      </c>
      <c r="C28" s="32">
        <v>26</v>
      </c>
      <c r="D28" s="17">
        <v>0</v>
      </c>
      <c r="E28" s="2">
        <f t="shared" si="0"/>
        <v>0</v>
      </c>
      <c r="F28" s="5">
        <v>30</v>
      </c>
      <c r="G28" s="5">
        <f t="shared" si="1"/>
        <v>0</v>
      </c>
      <c r="H28" s="3">
        <v>0</v>
      </c>
      <c r="J28" t="s">
        <v>212</v>
      </c>
      <c r="K28">
        <v>11</v>
      </c>
    </row>
    <row r="29" spans="1:11" ht="12.75">
      <c r="A29" s="13">
        <v>14</v>
      </c>
      <c r="B29" s="29" t="s">
        <v>98</v>
      </c>
      <c r="C29" s="32">
        <v>233</v>
      </c>
      <c r="D29" s="17">
        <v>30</v>
      </c>
      <c r="E29" s="2">
        <f t="shared" si="0"/>
        <v>0.12875536480686695</v>
      </c>
      <c r="F29" s="5">
        <v>4.404</v>
      </c>
      <c r="G29" s="5">
        <f t="shared" si="1"/>
        <v>132.12</v>
      </c>
      <c r="H29" s="3">
        <v>74</v>
      </c>
      <c r="J29" t="s">
        <v>213</v>
      </c>
      <c r="K29">
        <v>769</v>
      </c>
    </row>
    <row r="30" spans="1:11" ht="12.75">
      <c r="A30" s="13">
        <v>21</v>
      </c>
      <c r="B30" s="29" t="s">
        <v>99</v>
      </c>
      <c r="C30" s="32">
        <v>35</v>
      </c>
      <c r="D30" s="18">
        <v>4</v>
      </c>
      <c r="E30" s="2">
        <f t="shared" si="0"/>
        <v>0.11428571428571428</v>
      </c>
      <c r="F30" s="5">
        <v>23.299</v>
      </c>
      <c r="G30" s="5">
        <f t="shared" si="1"/>
        <v>93.196</v>
      </c>
      <c r="H30" s="31">
        <v>60</v>
      </c>
      <c r="J30" t="s">
        <v>214</v>
      </c>
      <c r="K30">
        <v>1</v>
      </c>
    </row>
    <row r="31" spans="1:11" ht="12.75">
      <c r="A31" s="13">
        <v>12</v>
      </c>
      <c r="B31" s="29" t="s">
        <v>100</v>
      </c>
      <c r="C31" s="32">
        <v>71</v>
      </c>
      <c r="D31" s="17">
        <v>11</v>
      </c>
      <c r="E31" s="2">
        <f t="shared" si="0"/>
        <v>0.15492957746478872</v>
      </c>
      <c r="F31" s="5">
        <v>12.156</v>
      </c>
      <c r="G31" s="5">
        <f t="shared" si="1"/>
        <v>133.716</v>
      </c>
      <c r="H31" s="31">
        <v>78</v>
      </c>
      <c r="J31" t="s">
        <v>284</v>
      </c>
      <c r="K31">
        <v>1</v>
      </c>
    </row>
    <row r="32" spans="1:11" ht="12.75">
      <c r="A32" s="13">
        <v>42</v>
      </c>
      <c r="B32" s="29" t="s">
        <v>124</v>
      </c>
      <c r="C32" s="32">
        <v>43</v>
      </c>
      <c r="D32" s="17">
        <v>1</v>
      </c>
      <c r="E32" s="2">
        <f t="shared" si="0"/>
        <v>0.023255813953488372</v>
      </c>
      <c r="F32" s="5">
        <v>20.513</v>
      </c>
      <c r="G32" s="5">
        <f t="shared" si="1"/>
        <v>20.513</v>
      </c>
      <c r="H32" s="31">
        <v>17</v>
      </c>
      <c r="J32" t="s">
        <v>215</v>
      </c>
      <c r="K32">
        <v>5</v>
      </c>
    </row>
    <row r="33" spans="1:11" ht="12.75">
      <c r="A33" s="13">
        <v>36</v>
      </c>
      <c r="B33" s="29" t="s">
        <v>138</v>
      </c>
      <c r="C33" s="32">
        <v>90</v>
      </c>
      <c r="D33" s="17">
        <v>5</v>
      </c>
      <c r="E33" s="2">
        <f t="shared" si="0"/>
        <v>0.05555555555555555</v>
      </c>
      <c r="F33" s="5">
        <v>9.68</v>
      </c>
      <c r="G33" s="5">
        <f t="shared" si="1"/>
        <v>48.4</v>
      </c>
      <c r="H33" s="31">
        <v>30</v>
      </c>
      <c r="J33" t="s">
        <v>285</v>
      </c>
      <c r="K33">
        <v>1</v>
      </c>
    </row>
    <row r="34" spans="1:11" ht="12.75">
      <c r="A34" s="13">
        <v>9</v>
      </c>
      <c r="B34" s="29" t="s">
        <v>120</v>
      </c>
      <c r="C34" s="32">
        <v>252</v>
      </c>
      <c r="D34" s="18">
        <v>35</v>
      </c>
      <c r="E34" s="2">
        <f t="shared" si="0"/>
        <v>0.1388888888888889</v>
      </c>
      <c r="F34" s="5">
        <v>4.133</v>
      </c>
      <c r="G34" s="5">
        <f t="shared" si="1"/>
        <v>144.655</v>
      </c>
      <c r="H34" s="31">
        <v>84</v>
      </c>
      <c r="J34" t="s">
        <v>216</v>
      </c>
      <c r="K34">
        <v>35</v>
      </c>
    </row>
    <row r="35" spans="1:11" ht="12.75">
      <c r="A35" s="13">
        <v>15</v>
      </c>
      <c r="B35" s="29" t="s">
        <v>139</v>
      </c>
      <c r="C35" s="32">
        <v>138</v>
      </c>
      <c r="D35" s="17">
        <v>19</v>
      </c>
      <c r="E35" s="2">
        <f t="shared" si="0"/>
        <v>0.13768115942028986</v>
      </c>
      <c r="F35" s="5">
        <v>6.791</v>
      </c>
      <c r="G35" s="5">
        <f t="shared" si="1"/>
        <v>129.029</v>
      </c>
      <c r="H35" s="31">
        <v>72</v>
      </c>
      <c r="J35" t="s">
        <v>217</v>
      </c>
      <c r="K35">
        <v>19</v>
      </c>
    </row>
    <row r="36" spans="1:11" ht="12.75">
      <c r="A36" s="13">
        <v>59</v>
      </c>
      <c r="B36" s="29" t="s">
        <v>159</v>
      </c>
      <c r="C36" s="32">
        <v>39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">
        <v>0</v>
      </c>
      <c r="J36" t="s">
        <v>218</v>
      </c>
      <c r="K36">
        <v>9</v>
      </c>
    </row>
    <row r="37" spans="1:11" ht="12.75">
      <c r="A37" s="13">
        <v>6</v>
      </c>
      <c r="B37" s="29" t="s">
        <v>101</v>
      </c>
      <c r="C37" s="32">
        <v>48</v>
      </c>
      <c r="D37" s="17">
        <v>9</v>
      </c>
      <c r="E37" s="2">
        <f t="shared" si="0"/>
        <v>0.1875</v>
      </c>
      <c r="F37" s="5">
        <v>18.346</v>
      </c>
      <c r="G37" s="5">
        <f t="shared" si="1"/>
        <v>165.114</v>
      </c>
      <c r="H37" s="31">
        <v>90</v>
      </c>
      <c r="J37" t="s">
        <v>220</v>
      </c>
      <c r="K37">
        <v>12</v>
      </c>
    </row>
    <row r="38" spans="1:11" ht="12.75">
      <c r="A38" s="13">
        <v>23</v>
      </c>
      <c r="B38" s="29" t="s">
        <v>102</v>
      </c>
      <c r="C38" s="32">
        <v>124</v>
      </c>
      <c r="D38" s="17">
        <v>12</v>
      </c>
      <c r="E38" s="2">
        <f t="shared" si="0"/>
        <v>0.0967741935483871</v>
      </c>
      <c r="F38" s="5">
        <v>7.513</v>
      </c>
      <c r="G38" s="5">
        <f t="shared" si="1"/>
        <v>90.156</v>
      </c>
      <c r="H38" s="3">
        <v>56</v>
      </c>
      <c r="J38" t="s">
        <v>221</v>
      </c>
      <c r="K38">
        <v>1</v>
      </c>
    </row>
    <row r="39" spans="1:11" ht="12.75">
      <c r="A39" s="13">
        <v>60</v>
      </c>
      <c r="B39" s="29" t="s">
        <v>160</v>
      </c>
      <c r="C39" s="32">
        <v>42</v>
      </c>
      <c r="D39" s="17">
        <v>0</v>
      </c>
      <c r="E39" s="2">
        <f t="shared" si="0"/>
        <v>0</v>
      </c>
      <c r="F39" s="5">
        <v>20.513</v>
      </c>
      <c r="G39" s="5">
        <f t="shared" si="1"/>
        <v>0</v>
      </c>
      <c r="H39" s="3">
        <v>0</v>
      </c>
      <c r="J39" t="s">
        <v>286</v>
      </c>
      <c r="K39">
        <v>1</v>
      </c>
    </row>
    <row r="40" spans="1:11" ht="12.75">
      <c r="A40" s="13">
        <v>61</v>
      </c>
      <c r="B40" s="29" t="s">
        <v>103</v>
      </c>
      <c r="C40" s="32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">
        <v>0</v>
      </c>
      <c r="J40" t="s">
        <v>287</v>
      </c>
      <c r="K40">
        <v>1</v>
      </c>
    </row>
    <row r="41" spans="1:11" ht="12.75">
      <c r="A41" s="13">
        <v>48</v>
      </c>
      <c r="B41" s="29" t="s">
        <v>140</v>
      </c>
      <c r="C41" s="32">
        <v>83</v>
      </c>
      <c r="D41" s="17">
        <v>1</v>
      </c>
      <c r="E41" s="2">
        <f aca="true" t="shared" si="2" ref="E41:E72">+D41/C41</f>
        <v>0.012048192771084338</v>
      </c>
      <c r="F41" s="5">
        <v>10.768</v>
      </c>
      <c r="G41" s="5">
        <f aca="true" t="shared" si="3" ref="G41:G72">F41*D41</f>
        <v>10.768</v>
      </c>
      <c r="H41" s="3">
        <v>10</v>
      </c>
      <c r="J41" t="s">
        <v>222</v>
      </c>
      <c r="K41">
        <v>4</v>
      </c>
    </row>
    <row r="42" spans="1:11" ht="12.75">
      <c r="A42" s="13">
        <v>30</v>
      </c>
      <c r="B42" s="29" t="s">
        <v>161</v>
      </c>
      <c r="C42" s="32">
        <v>69</v>
      </c>
      <c r="D42" s="17">
        <v>4</v>
      </c>
      <c r="E42" s="2">
        <f t="shared" si="2"/>
        <v>0.057971014492753624</v>
      </c>
      <c r="F42" s="5">
        <v>13.013</v>
      </c>
      <c r="G42" s="5">
        <f t="shared" si="3"/>
        <v>52.052</v>
      </c>
      <c r="H42" s="31">
        <v>42</v>
      </c>
      <c r="J42" t="s">
        <v>227</v>
      </c>
      <c r="K42">
        <v>1</v>
      </c>
    </row>
    <row r="43" spans="1:11" ht="12.75">
      <c r="A43" s="13">
        <v>62</v>
      </c>
      <c r="B43" s="29" t="s">
        <v>167</v>
      </c>
      <c r="C43" s="32">
        <v>20</v>
      </c>
      <c r="D43" s="17">
        <v>0</v>
      </c>
      <c r="E43" s="2">
        <f t="shared" si="2"/>
        <v>0</v>
      </c>
      <c r="F43" s="5">
        <v>30</v>
      </c>
      <c r="G43" s="5">
        <f t="shared" si="3"/>
        <v>0</v>
      </c>
      <c r="H43" s="3">
        <v>0</v>
      </c>
      <c r="J43" t="s">
        <v>228</v>
      </c>
      <c r="K43">
        <v>23</v>
      </c>
    </row>
    <row r="44" spans="1:11" ht="12.75">
      <c r="A44" s="13">
        <v>63</v>
      </c>
      <c r="B44" s="29" t="s">
        <v>141</v>
      </c>
      <c r="C44" s="32">
        <v>20</v>
      </c>
      <c r="D44" s="17">
        <v>0</v>
      </c>
      <c r="E44" s="2">
        <f t="shared" si="2"/>
        <v>0</v>
      </c>
      <c r="F44" s="5">
        <v>30</v>
      </c>
      <c r="G44" s="5">
        <f t="shared" si="3"/>
        <v>0</v>
      </c>
      <c r="H44" s="3">
        <v>0</v>
      </c>
      <c r="J44" t="s">
        <v>229</v>
      </c>
      <c r="K44">
        <v>1</v>
      </c>
    </row>
    <row r="45" spans="1:11" ht="12.75">
      <c r="A45" s="13">
        <v>64</v>
      </c>
      <c r="B45" s="29" t="s">
        <v>104</v>
      </c>
      <c r="C45" s="32">
        <v>20</v>
      </c>
      <c r="D45" s="17">
        <v>0</v>
      </c>
      <c r="E45" s="2">
        <f t="shared" si="2"/>
        <v>0</v>
      </c>
      <c r="F45" s="5">
        <v>30</v>
      </c>
      <c r="G45" s="5">
        <f t="shared" si="3"/>
        <v>0</v>
      </c>
      <c r="H45" s="3">
        <v>0</v>
      </c>
      <c r="J45" t="s">
        <v>231</v>
      </c>
      <c r="K45">
        <v>73</v>
      </c>
    </row>
    <row r="46" spans="1:11" ht="12.75">
      <c r="A46" s="13">
        <v>65</v>
      </c>
      <c r="B46" s="29" t="s">
        <v>142</v>
      </c>
      <c r="C46" s="32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">
        <v>0</v>
      </c>
      <c r="J46" t="s">
        <v>232</v>
      </c>
      <c r="K46">
        <v>2</v>
      </c>
    </row>
    <row r="47" spans="1:11" ht="12.75">
      <c r="A47" s="13">
        <v>41</v>
      </c>
      <c r="B47" s="29" t="s">
        <v>105</v>
      </c>
      <c r="C47" s="32">
        <v>39</v>
      </c>
      <c r="D47" s="17">
        <v>1</v>
      </c>
      <c r="E47" s="2">
        <f t="shared" si="2"/>
        <v>0.02564102564102564</v>
      </c>
      <c r="F47" s="5">
        <v>23.299</v>
      </c>
      <c r="G47" s="5">
        <f t="shared" si="3"/>
        <v>23.299</v>
      </c>
      <c r="H47" s="3">
        <v>20</v>
      </c>
      <c r="J47" t="s">
        <v>235</v>
      </c>
      <c r="K47">
        <v>3</v>
      </c>
    </row>
    <row r="48" spans="1:11" ht="12.75">
      <c r="A48" s="13">
        <v>10</v>
      </c>
      <c r="B48" s="29" t="s">
        <v>106</v>
      </c>
      <c r="C48" s="32">
        <v>154</v>
      </c>
      <c r="D48" s="17">
        <v>23</v>
      </c>
      <c r="E48" s="2">
        <f t="shared" si="2"/>
        <v>0.14935064935064934</v>
      </c>
      <c r="F48" s="5">
        <v>6.213</v>
      </c>
      <c r="G48" s="5">
        <f t="shared" si="3"/>
        <v>142.899</v>
      </c>
      <c r="H48" s="3">
        <v>82</v>
      </c>
      <c r="J48" t="s">
        <v>239</v>
      </c>
      <c r="K48">
        <v>2</v>
      </c>
    </row>
    <row r="49" spans="1:11" ht="12.75">
      <c r="A49" s="13">
        <v>43</v>
      </c>
      <c r="B49" s="29" t="s">
        <v>143</v>
      </c>
      <c r="C49" s="32">
        <v>42</v>
      </c>
      <c r="D49" s="17">
        <v>1</v>
      </c>
      <c r="E49" s="2">
        <f t="shared" si="2"/>
        <v>0.023809523809523808</v>
      </c>
      <c r="F49" s="5">
        <v>20.513</v>
      </c>
      <c r="G49" s="5">
        <f t="shared" si="3"/>
        <v>20.513</v>
      </c>
      <c r="H49" s="3">
        <v>17</v>
      </c>
      <c r="J49" t="s">
        <v>241</v>
      </c>
      <c r="K49">
        <v>10</v>
      </c>
    </row>
    <row r="50" spans="1:11" ht="12.75">
      <c r="A50" s="13">
        <v>5</v>
      </c>
      <c r="B50" s="29" t="s">
        <v>162</v>
      </c>
      <c r="C50" s="32">
        <v>540</v>
      </c>
      <c r="D50" s="17">
        <v>73</v>
      </c>
      <c r="E50" s="2">
        <f t="shared" si="2"/>
        <v>0.13518518518518519</v>
      </c>
      <c r="F50" s="5">
        <v>2.457</v>
      </c>
      <c r="G50" s="5">
        <f t="shared" si="3"/>
        <v>179.361</v>
      </c>
      <c r="H50" s="3">
        <v>92</v>
      </c>
      <c r="J50" t="s">
        <v>243</v>
      </c>
      <c r="K50">
        <v>5</v>
      </c>
    </row>
    <row r="51" spans="1:11" ht="12.75">
      <c r="A51" s="13">
        <v>40</v>
      </c>
      <c r="B51" s="29" t="s">
        <v>107</v>
      </c>
      <c r="C51" s="32">
        <v>58</v>
      </c>
      <c r="D51" s="17">
        <v>2</v>
      </c>
      <c r="E51" s="2">
        <f t="shared" si="2"/>
        <v>0.034482758620689655</v>
      </c>
      <c r="F51" s="5">
        <v>15.195</v>
      </c>
      <c r="G51" s="5">
        <f t="shared" si="3"/>
        <v>30.39</v>
      </c>
      <c r="H51" s="3">
        <v>22</v>
      </c>
      <c r="J51" t="s">
        <v>244</v>
      </c>
      <c r="K51">
        <v>18</v>
      </c>
    </row>
    <row r="52" spans="1:11" ht="12.75">
      <c r="A52" s="13">
        <v>66</v>
      </c>
      <c r="B52" s="29" t="s">
        <v>144</v>
      </c>
      <c r="C52" s="32">
        <v>44</v>
      </c>
      <c r="D52" s="17">
        <v>0</v>
      </c>
      <c r="E52" s="2">
        <f t="shared" si="2"/>
        <v>0</v>
      </c>
      <c r="F52" s="5">
        <v>20.513</v>
      </c>
      <c r="G52" s="5">
        <f t="shared" si="3"/>
        <v>0</v>
      </c>
      <c r="H52" s="3">
        <v>0</v>
      </c>
      <c r="J52" t="s">
        <v>247</v>
      </c>
      <c r="K52">
        <v>2</v>
      </c>
    </row>
    <row r="53" spans="1:11" ht="12.75">
      <c r="A53" s="13">
        <v>67</v>
      </c>
      <c r="B53" s="29" t="s">
        <v>145</v>
      </c>
      <c r="C53" s="32">
        <v>33</v>
      </c>
      <c r="D53" s="17">
        <v>0</v>
      </c>
      <c r="E53" s="2">
        <f t="shared" si="2"/>
        <v>0</v>
      </c>
      <c r="F53" s="5">
        <v>29.467</v>
      </c>
      <c r="G53" s="5">
        <f t="shared" si="3"/>
        <v>0</v>
      </c>
      <c r="H53" s="3">
        <v>0</v>
      </c>
      <c r="J53" t="s">
        <v>248</v>
      </c>
      <c r="K53">
        <v>3</v>
      </c>
    </row>
    <row r="54" spans="1:11" ht="12.75">
      <c r="A54" s="13">
        <v>33</v>
      </c>
      <c r="B54" s="29" t="s">
        <v>146</v>
      </c>
      <c r="C54" s="32">
        <v>51</v>
      </c>
      <c r="D54" s="17">
        <v>3</v>
      </c>
      <c r="E54" s="2">
        <f t="shared" si="2"/>
        <v>0.058823529411764705</v>
      </c>
      <c r="F54" s="5">
        <v>16.613</v>
      </c>
      <c r="G54" s="5">
        <f t="shared" si="3"/>
        <v>49.839</v>
      </c>
      <c r="H54" s="31">
        <v>35</v>
      </c>
      <c r="J54" t="s">
        <v>249</v>
      </c>
      <c r="K54">
        <v>18</v>
      </c>
    </row>
    <row r="55" spans="1:11" ht="12.75">
      <c r="A55" s="13">
        <v>68</v>
      </c>
      <c r="B55" s="29" t="s">
        <v>108</v>
      </c>
      <c r="C55" s="32">
        <v>43</v>
      </c>
      <c r="D55" s="17">
        <v>0</v>
      </c>
      <c r="E55" s="2">
        <f t="shared" si="2"/>
        <v>0</v>
      </c>
      <c r="F55" s="5">
        <v>20.513</v>
      </c>
      <c r="G55" s="5">
        <f t="shared" si="3"/>
        <v>0</v>
      </c>
      <c r="H55" s="3">
        <v>0</v>
      </c>
      <c r="J55" t="s">
        <v>251</v>
      </c>
      <c r="K55">
        <v>13</v>
      </c>
    </row>
    <row r="56" spans="1:11" ht="12.75">
      <c r="A56" s="13">
        <v>44</v>
      </c>
      <c r="B56" s="29" t="s">
        <v>109</v>
      </c>
      <c r="C56" s="32">
        <v>100</v>
      </c>
      <c r="D56" s="17">
        <v>2</v>
      </c>
      <c r="E56" s="2">
        <f t="shared" si="2"/>
        <v>0.02</v>
      </c>
      <c r="F56" s="5">
        <v>8.813</v>
      </c>
      <c r="G56" s="5">
        <f t="shared" si="3"/>
        <v>17.626</v>
      </c>
      <c r="H56" s="3">
        <v>14</v>
      </c>
      <c r="J56" t="s">
        <v>288</v>
      </c>
      <c r="K56">
        <v>1</v>
      </c>
    </row>
    <row r="57" spans="1:11" ht="12.75">
      <c r="A57" s="13">
        <v>69</v>
      </c>
      <c r="B57" s="29" t="s">
        <v>147</v>
      </c>
      <c r="C57" s="32">
        <v>31</v>
      </c>
      <c r="D57" s="17">
        <v>0</v>
      </c>
      <c r="E57" s="2">
        <f t="shared" si="2"/>
        <v>0</v>
      </c>
      <c r="F57" s="5">
        <v>29.467</v>
      </c>
      <c r="G57" s="5">
        <f t="shared" si="3"/>
        <v>0</v>
      </c>
      <c r="H57" s="3">
        <v>0</v>
      </c>
      <c r="J57" t="s">
        <v>252</v>
      </c>
      <c r="K57">
        <v>6</v>
      </c>
    </row>
    <row r="58" spans="1:11" ht="12.75">
      <c r="A58" s="13">
        <v>8</v>
      </c>
      <c r="B58" s="29" t="s">
        <v>148</v>
      </c>
      <c r="C58" s="32">
        <v>31</v>
      </c>
      <c r="D58" s="17">
        <v>5</v>
      </c>
      <c r="E58" s="2">
        <f t="shared" si="2"/>
        <v>0.16129032258064516</v>
      </c>
      <c r="F58" s="5">
        <v>29.467</v>
      </c>
      <c r="G58" s="5">
        <f t="shared" si="3"/>
        <v>147.33499999999998</v>
      </c>
      <c r="H58" s="3">
        <v>86</v>
      </c>
      <c r="J58" t="s">
        <v>289</v>
      </c>
      <c r="K58">
        <v>1</v>
      </c>
    </row>
    <row r="59" spans="1:11" ht="12.75">
      <c r="A59" s="13">
        <v>20</v>
      </c>
      <c r="B59" s="29" t="s">
        <v>110</v>
      </c>
      <c r="C59" s="32">
        <v>179</v>
      </c>
      <c r="D59" s="17">
        <v>18</v>
      </c>
      <c r="E59" s="2">
        <f t="shared" si="2"/>
        <v>0.1005586592178771</v>
      </c>
      <c r="F59" s="5">
        <v>5.47</v>
      </c>
      <c r="G59" s="5">
        <f t="shared" si="3"/>
        <v>98.46</v>
      </c>
      <c r="H59" s="3">
        <v>62</v>
      </c>
      <c r="J59" t="s">
        <v>254</v>
      </c>
      <c r="K59">
        <v>1</v>
      </c>
    </row>
    <row r="60" spans="1:11" ht="12.75">
      <c r="A60" s="13">
        <v>70</v>
      </c>
      <c r="B60" s="29" t="s">
        <v>149</v>
      </c>
      <c r="C60" s="32">
        <v>30</v>
      </c>
      <c r="D60" s="17">
        <v>0</v>
      </c>
      <c r="E60" s="2">
        <f t="shared" si="2"/>
        <v>0</v>
      </c>
      <c r="F60" s="5">
        <v>29.467</v>
      </c>
      <c r="G60" s="5">
        <f t="shared" si="3"/>
        <v>0</v>
      </c>
      <c r="H60" s="3">
        <v>0</v>
      </c>
      <c r="J60" t="s">
        <v>255</v>
      </c>
      <c r="K60">
        <v>13</v>
      </c>
    </row>
    <row r="61" spans="1:11" ht="12.75">
      <c r="A61" s="13">
        <v>37</v>
      </c>
      <c r="B61" s="29" t="s">
        <v>127</v>
      </c>
      <c r="C61" s="32">
        <v>55</v>
      </c>
      <c r="D61" s="17">
        <v>2</v>
      </c>
      <c r="E61" s="2">
        <f t="shared" si="2"/>
        <v>0.03636363636363636</v>
      </c>
      <c r="F61" s="5">
        <v>16.613</v>
      </c>
      <c r="G61" s="5">
        <f t="shared" si="3"/>
        <v>33.226</v>
      </c>
      <c r="H61" s="3">
        <v>28</v>
      </c>
      <c r="J61" t="s">
        <v>257</v>
      </c>
      <c r="K61">
        <v>12</v>
      </c>
    </row>
    <row r="62" spans="1:11" ht="12.75">
      <c r="A62" s="13">
        <v>71</v>
      </c>
      <c r="B62" s="29" t="s">
        <v>128</v>
      </c>
      <c r="C62" s="32">
        <v>26</v>
      </c>
      <c r="D62" s="17">
        <v>0</v>
      </c>
      <c r="E62" s="2">
        <f t="shared" si="2"/>
        <v>0</v>
      </c>
      <c r="F62" s="5">
        <v>30</v>
      </c>
      <c r="G62" s="5">
        <f t="shared" si="3"/>
        <v>0</v>
      </c>
      <c r="H62" s="3">
        <v>0</v>
      </c>
      <c r="J62" t="s">
        <v>259</v>
      </c>
      <c r="K62">
        <v>16</v>
      </c>
    </row>
    <row r="63" spans="1:11" ht="12.75">
      <c r="A63" s="13">
        <v>47</v>
      </c>
      <c r="B63" s="29" t="s">
        <v>163</v>
      </c>
      <c r="C63" s="32">
        <v>232</v>
      </c>
      <c r="D63" s="17">
        <v>3</v>
      </c>
      <c r="E63" s="2">
        <f t="shared" si="2"/>
        <v>0.01293103448275862</v>
      </c>
      <c r="F63" s="5">
        <v>4.404</v>
      </c>
      <c r="G63" s="5">
        <f t="shared" si="3"/>
        <v>13.212</v>
      </c>
      <c r="H63" s="3">
        <v>10</v>
      </c>
      <c r="J63" t="s">
        <v>260</v>
      </c>
      <c r="K63">
        <v>15</v>
      </c>
    </row>
    <row r="64" spans="1:11" ht="12.75">
      <c r="A64" s="13">
        <v>16</v>
      </c>
      <c r="B64" s="29" t="s">
        <v>111</v>
      </c>
      <c r="C64" s="32">
        <v>93</v>
      </c>
      <c r="D64" s="17">
        <v>13</v>
      </c>
      <c r="E64" s="2">
        <f t="shared" si="2"/>
        <v>0.13978494623655913</v>
      </c>
      <c r="F64" s="5">
        <v>9.68</v>
      </c>
      <c r="G64" s="5">
        <f t="shared" si="3"/>
        <v>125.84</v>
      </c>
      <c r="H64" s="3">
        <v>70</v>
      </c>
      <c r="J64" t="s">
        <v>262</v>
      </c>
      <c r="K64">
        <v>4</v>
      </c>
    </row>
    <row r="65" spans="1:11" ht="12.75">
      <c r="A65" s="13">
        <v>72</v>
      </c>
      <c r="B65" s="29" t="s">
        <v>129</v>
      </c>
      <c r="C65" s="32">
        <v>34</v>
      </c>
      <c r="D65" s="17">
        <v>0</v>
      </c>
      <c r="E65" s="2">
        <f t="shared" si="2"/>
        <v>0</v>
      </c>
      <c r="F65" s="5">
        <v>29.467</v>
      </c>
      <c r="G65" s="5">
        <f t="shared" si="3"/>
        <v>0</v>
      </c>
      <c r="H65" s="3">
        <v>0</v>
      </c>
      <c r="J65" t="s">
        <v>263</v>
      </c>
      <c r="K65">
        <v>11</v>
      </c>
    </row>
    <row r="66" spans="1:11" ht="12.75">
      <c r="A66" s="13">
        <v>22</v>
      </c>
      <c r="B66" s="29" t="s">
        <v>65</v>
      </c>
      <c r="C66" s="32">
        <v>55</v>
      </c>
      <c r="D66" s="17">
        <v>6</v>
      </c>
      <c r="E66" s="2">
        <f t="shared" si="2"/>
        <v>0.10909090909090909</v>
      </c>
      <c r="F66" s="5">
        <v>15.195</v>
      </c>
      <c r="G66" s="5">
        <f t="shared" si="3"/>
        <v>91.17</v>
      </c>
      <c r="H66" s="3">
        <v>58</v>
      </c>
      <c r="J66" t="s">
        <v>264</v>
      </c>
      <c r="K66">
        <v>38</v>
      </c>
    </row>
    <row r="67" spans="1:11" ht="12.75">
      <c r="A67" s="13">
        <v>73</v>
      </c>
      <c r="B67" s="29" t="s">
        <v>168</v>
      </c>
      <c r="C67" s="34">
        <v>50</v>
      </c>
      <c r="D67" s="17">
        <v>0</v>
      </c>
      <c r="E67" s="2">
        <f t="shared" si="2"/>
        <v>0</v>
      </c>
      <c r="F67" s="5">
        <v>16.613</v>
      </c>
      <c r="G67" s="5">
        <f t="shared" si="3"/>
        <v>0</v>
      </c>
      <c r="H67" s="3">
        <v>0</v>
      </c>
      <c r="J67" t="s">
        <v>265</v>
      </c>
      <c r="K67">
        <v>44</v>
      </c>
    </row>
    <row r="68" spans="1:11" ht="12.75">
      <c r="A68" s="13">
        <v>46</v>
      </c>
      <c r="B68" s="29" t="s">
        <v>125</v>
      </c>
      <c r="C68" s="32">
        <v>50</v>
      </c>
      <c r="D68" s="18">
        <v>1</v>
      </c>
      <c r="E68" s="2">
        <f t="shared" si="2"/>
        <v>0.02</v>
      </c>
      <c r="F68" s="5">
        <v>16.613</v>
      </c>
      <c r="G68" s="5">
        <f t="shared" si="3"/>
        <v>16.613</v>
      </c>
      <c r="H68" s="3">
        <v>10</v>
      </c>
      <c r="J68" t="s">
        <v>268</v>
      </c>
      <c r="K68">
        <v>12</v>
      </c>
    </row>
    <row r="69" spans="1:11" ht="13.5" customHeight="1">
      <c r="A69" s="13">
        <v>74</v>
      </c>
      <c r="B69" s="29" t="s">
        <v>150</v>
      </c>
      <c r="C69" s="32">
        <v>37</v>
      </c>
      <c r="D69" s="18">
        <v>0</v>
      </c>
      <c r="E69" s="2">
        <f t="shared" si="2"/>
        <v>0</v>
      </c>
      <c r="F69" s="5">
        <v>23.299</v>
      </c>
      <c r="G69" s="5">
        <f t="shared" si="3"/>
        <v>0</v>
      </c>
      <c r="H69" s="3">
        <v>0</v>
      </c>
      <c r="J69" t="s">
        <v>269</v>
      </c>
      <c r="K69">
        <v>7</v>
      </c>
    </row>
    <row r="70" spans="1:11" ht="12.75">
      <c r="A70" s="13">
        <v>13</v>
      </c>
      <c r="B70" s="29" t="s">
        <v>151</v>
      </c>
      <c r="C70" s="32">
        <v>87</v>
      </c>
      <c r="D70" s="17">
        <v>13</v>
      </c>
      <c r="E70" s="2">
        <f t="shared" si="2"/>
        <v>0.14942528735632185</v>
      </c>
      <c r="F70" s="5">
        <v>10.189</v>
      </c>
      <c r="G70" s="5">
        <f t="shared" si="3"/>
        <v>132.457</v>
      </c>
      <c r="H70" s="3">
        <v>76</v>
      </c>
      <c r="J70" t="s">
        <v>270</v>
      </c>
      <c r="K70">
        <v>1</v>
      </c>
    </row>
    <row r="71" spans="1:11" ht="12.75">
      <c r="A71" s="13">
        <v>31</v>
      </c>
      <c r="B71" s="29" t="s">
        <v>152</v>
      </c>
      <c r="C71" s="32">
        <v>245</v>
      </c>
      <c r="D71" s="17">
        <v>12</v>
      </c>
      <c r="E71" s="2">
        <f t="shared" si="2"/>
        <v>0.04897959183673469</v>
      </c>
      <c r="F71" s="5">
        <v>4.263</v>
      </c>
      <c r="G71" s="5">
        <f t="shared" si="3"/>
        <v>51.156</v>
      </c>
      <c r="H71" s="3">
        <v>39</v>
      </c>
      <c r="J71" t="s">
        <v>271</v>
      </c>
      <c r="K71">
        <v>119</v>
      </c>
    </row>
    <row r="72" spans="1:11" ht="12.75">
      <c r="A72" s="13">
        <v>4</v>
      </c>
      <c r="B72" s="29" t="s">
        <v>112</v>
      </c>
      <c r="C72" s="32">
        <v>71</v>
      </c>
      <c r="D72" s="17">
        <v>16</v>
      </c>
      <c r="E72" s="2">
        <f t="shared" si="2"/>
        <v>0.22535211267605634</v>
      </c>
      <c r="F72" s="5">
        <v>12.156</v>
      </c>
      <c r="G72" s="5">
        <f t="shared" si="3"/>
        <v>194.496</v>
      </c>
      <c r="H72" s="3">
        <v>94</v>
      </c>
      <c r="J72" t="s">
        <v>273</v>
      </c>
      <c r="K72">
        <v>31</v>
      </c>
    </row>
    <row r="73" spans="1:11" ht="12.75">
      <c r="A73" s="13">
        <v>29</v>
      </c>
      <c r="B73" s="29" t="s">
        <v>113</v>
      </c>
      <c r="C73" s="32">
        <v>298</v>
      </c>
      <c r="D73" s="17">
        <v>15</v>
      </c>
      <c r="E73" s="2">
        <f aca="true" t="shared" si="4" ref="E73:E85">+D73/C73</f>
        <v>0.050335570469798654</v>
      </c>
      <c r="F73" s="5">
        <v>3.703</v>
      </c>
      <c r="G73" s="5">
        <f aca="true" t="shared" si="5" ref="G73:G85">F73*D73</f>
        <v>55.544999999999995</v>
      </c>
      <c r="H73" s="3">
        <v>44</v>
      </c>
      <c r="J73" t="s">
        <v>274</v>
      </c>
      <c r="K73">
        <v>2</v>
      </c>
    </row>
    <row r="74" spans="1:11" ht="12.75">
      <c r="A74" s="13">
        <v>75</v>
      </c>
      <c r="B74" s="29" t="s">
        <v>153</v>
      </c>
      <c r="C74" s="32">
        <v>23</v>
      </c>
      <c r="D74" s="17">
        <v>0</v>
      </c>
      <c r="E74" s="2">
        <f t="shared" si="4"/>
        <v>0</v>
      </c>
      <c r="F74" s="5">
        <v>30</v>
      </c>
      <c r="G74" s="5">
        <f t="shared" si="5"/>
        <v>0</v>
      </c>
      <c r="H74" s="3">
        <v>0</v>
      </c>
      <c r="J74" t="s">
        <v>275</v>
      </c>
      <c r="K74">
        <v>4</v>
      </c>
    </row>
    <row r="75" spans="1:11" ht="12.75">
      <c r="A75" s="13">
        <v>7</v>
      </c>
      <c r="B75" s="29" t="s">
        <v>121</v>
      </c>
      <c r="C75" s="32">
        <v>64</v>
      </c>
      <c r="D75" s="17">
        <v>11</v>
      </c>
      <c r="E75" s="2">
        <f t="shared" si="4"/>
        <v>0.171875</v>
      </c>
      <c r="F75" s="5">
        <v>14.013</v>
      </c>
      <c r="G75" s="5">
        <f t="shared" si="5"/>
        <v>154.143</v>
      </c>
      <c r="H75" s="3">
        <v>88</v>
      </c>
      <c r="J75" t="s">
        <v>277</v>
      </c>
      <c r="K75">
        <v>3</v>
      </c>
    </row>
    <row r="76" spans="1:8" ht="12.75">
      <c r="A76" s="13">
        <v>76</v>
      </c>
      <c r="B76" s="29" t="s">
        <v>169</v>
      </c>
      <c r="C76" s="32">
        <v>20</v>
      </c>
      <c r="D76" s="17">
        <v>0</v>
      </c>
      <c r="E76" s="2">
        <f t="shared" si="4"/>
        <v>0</v>
      </c>
      <c r="F76" s="5">
        <v>30</v>
      </c>
      <c r="G76" s="5">
        <f t="shared" si="5"/>
        <v>0</v>
      </c>
      <c r="H76" s="3">
        <v>0</v>
      </c>
    </row>
    <row r="77" spans="1:8" ht="12.75">
      <c r="A77" s="13">
        <v>1</v>
      </c>
      <c r="B77" s="29" t="s">
        <v>114</v>
      </c>
      <c r="C77" s="32">
        <v>132</v>
      </c>
      <c r="D77" s="17">
        <v>44</v>
      </c>
      <c r="E77" s="2">
        <f t="shared" si="4"/>
        <v>0.3333333333333333</v>
      </c>
      <c r="F77" s="5">
        <v>7.013</v>
      </c>
      <c r="G77" s="5">
        <f t="shared" si="5"/>
        <v>308.572</v>
      </c>
      <c r="H77" s="3">
        <v>100</v>
      </c>
    </row>
    <row r="78" spans="1:8" ht="12.75">
      <c r="A78" s="13">
        <v>32</v>
      </c>
      <c r="B78" s="29" t="s">
        <v>115</v>
      </c>
      <c r="C78" s="32">
        <v>248</v>
      </c>
      <c r="D78" s="17">
        <v>12</v>
      </c>
      <c r="E78" s="2">
        <f t="shared" si="4"/>
        <v>0.04838709677419355</v>
      </c>
      <c r="F78" s="5">
        <v>4.263</v>
      </c>
      <c r="G78" s="5">
        <f t="shared" si="5"/>
        <v>51.156</v>
      </c>
      <c r="H78" s="3">
        <v>39</v>
      </c>
    </row>
    <row r="79" spans="1:8" ht="12.75">
      <c r="A79" s="13">
        <v>38</v>
      </c>
      <c r="B79" s="29" t="s">
        <v>37</v>
      </c>
      <c r="C79" s="32">
        <v>210</v>
      </c>
      <c r="D79" s="17">
        <v>7</v>
      </c>
      <c r="E79" s="2">
        <f t="shared" si="4"/>
        <v>0.03333333333333333</v>
      </c>
      <c r="F79" s="5">
        <v>4.727</v>
      </c>
      <c r="G79" s="5">
        <f t="shared" si="5"/>
        <v>33.089</v>
      </c>
      <c r="H79" s="3">
        <v>26</v>
      </c>
    </row>
    <row r="80" spans="1:8" ht="12.75">
      <c r="A80" s="13">
        <v>49</v>
      </c>
      <c r="B80" s="30" t="s">
        <v>54</v>
      </c>
      <c r="C80" s="32">
        <v>103</v>
      </c>
      <c r="D80" s="17">
        <v>1</v>
      </c>
      <c r="E80" s="2">
        <f t="shared" si="4"/>
        <v>0.009708737864077669</v>
      </c>
      <c r="F80" s="5">
        <v>8.813</v>
      </c>
      <c r="G80" s="5">
        <f t="shared" si="5"/>
        <v>8.813</v>
      </c>
      <c r="H80" s="3">
        <v>10</v>
      </c>
    </row>
    <row r="81" spans="1:8" ht="12.75">
      <c r="A81" s="13">
        <v>2</v>
      </c>
      <c r="B81" s="29" t="s">
        <v>116</v>
      </c>
      <c r="C81" s="32">
        <v>635</v>
      </c>
      <c r="D81" s="17">
        <v>119</v>
      </c>
      <c r="E81" s="2">
        <f t="shared" si="4"/>
        <v>0.18740157480314962</v>
      </c>
      <c r="F81" s="5">
        <v>2.251</v>
      </c>
      <c r="G81" s="5">
        <f t="shared" si="5"/>
        <v>267.86899999999997</v>
      </c>
      <c r="H81" s="3">
        <v>98</v>
      </c>
    </row>
    <row r="82" spans="1:8" ht="12.75">
      <c r="A82" s="13">
        <v>18</v>
      </c>
      <c r="B82" s="29" t="s">
        <v>117</v>
      </c>
      <c r="C82" s="32">
        <v>314</v>
      </c>
      <c r="D82" s="17">
        <v>31</v>
      </c>
      <c r="E82" s="2">
        <f t="shared" si="4"/>
        <v>0.09872611464968153</v>
      </c>
      <c r="F82" s="5">
        <v>3.529</v>
      </c>
      <c r="G82" s="5">
        <f t="shared" si="5"/>
        <v>109.399</v>
      </c>
      <c r="H82" s="31">
        <v>66</v>
      </c>
    </row>
    <row r="83" spans="1:8" ht="12.75">
      <c r="A83" s="13">
        <v>27</v>
      </c>
      <c r="B83" s="29" t="s">
        <v>154</v>
      </c>
      <c r="C83" s="32">
        <v>55</v>
      </c>
      <c r="D83" s="17">
        <v>4</v>
      </c>
      <c r="E83" s="2">
        <f t="shared" si="4"/>
        <v>0.07272727272727272</v>
      </c>
      <c r="F83" s="5">
        <v>15.195</v>
      </c>
      <c r="G83" s="5">
        <f t="shared" si="5"/>
        <v>60.78</v>
      </c>
      <c r="H83" s="31">
        <v>48</v>
      </c>
    </row>
    <row r="84" spans="1:8" ht="12.75">
      <c r="A84" s="13">
        <v>34</v>
      </c>
      <c r="B84" s="29" t="s">
        <v>118</v>
      </c>
      <c r="C84" s="32">
        <v>50</v>
      </c>
      <c r="D84" s="15">
        <v>3</v>
      </c>
      <c r="E84" s="2">
        <f t="shared" si="4"/>
        <v>0.06</v>
      </c>
      <c r="F84" s="5">
        <v>16.613</v>
      </c>
      <c r="G84" s="5">
        <f t="shared" si="5"/>
        <v>49.839</v>
      </c>
      <c r="H84" s="3">
        <v>35</v>
      </c>
    </row>
    <row r="85" spans="1:8" ht="12.75">
      <c r="A85" s="13">
        <v>77</v>
      </c>
      <c r="B85" s="29" t="s">
        <v>130</v>
      </c>
      <c r="C85" s="32">
        <v>24</v>
      </c>
      <c r="D85" s="17">
        <v>0</v>
      </c>
      <c r="E85" s="2">
        <f t="shared" si="4"/>
        <v>0</v>
      </c>
      <c r="F85" s="5">
        <v>30</v>
      </c>
      <c r="G85" s="5">
        <f t="shared" si="5"/>
        <v>0</v>
      </c>
      <c r="H85" s="3">
        <v>0</v>
      </c>
    </row>
    <row r="86" spans="1:8" ht="12.75">
      <c r="A86" s="14"/>
      <c r="H86" s="2"/>
    </row>
    <row r="87" spans="1:8" ht="12.75">
      <c r="A87" s="14"/>
      <c r="H87" s="2"/>
    </row>
    <row r="88" ht="12.75">
      <c r="H88" s="2"/>
    </row>
    <row r="93" spans="3:7" ht="12.75">
      <c r="C93" s="27"/>
      <c r="E93" s="2"/>
      <c r="G93" s="5"/>
    </row>
    <row r="94" spans="3:7" ht="12.75">
      <c r="C94" s="27"/>
      <c r="E94" s="2"/>
      <c r="G94" s="5"/>
    </row>
    <row r="95" spans="3:7" ht="12.75">
      <c r="C95" s="27"/>
      <c r="E95" s="2"/>
      <c r="G95" s="5"/>
    </row>
    <row r="96" spans="3:7" ht="12.75">
      <c r="C96" s="27"/>
      <c r="E96" s="2"/>
      <c r="G96" s="5"/>
    </row>
    <row r="97" spans="3:7" ht="12.75">
      <c r="C97" s="27"/>
      <c r="E97" s="2"/>
      <c r="G97" s="5"/>
    </row>
    <row r="98" spans="3:7" ht="12.75">
      <c r="C98" s="27"/>
      <c r="E98" s="2"/>
      <c r="G98" s="5"/>
    </row>
    <row r="99" spans="3:7" ht="12.75">
      <c r="C99" s="27"/>
      <c r="E99" s="2"/>
      <c r="G99" s="5"/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E103" s="2"/>
      <c r="G103" s="5"/>
    </row>
    <row r="104" spans="3:7" ht="12.75">
      <c r="C104" s="27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0" max="10" width="27.28125" style="0" customWidth="1"/>
  </cols>
  <sheetData>
    <row r="1" spans="1:6" s="10" customFormat="1" ht="15.75">
      <c r="A1" s="12" t="s">
        <v>177</v>
      </c>
      <c r="F1" s="11"/>
    </row>
    <row r="2" spans="1:6" s="10" customFormat="1" ht="15.75">
      <c r="A2" s="12" t="s">
        <v>49</v>
      </c>
      <c r="F2" s="11"/>
    </row>
    <row r="4" spans="1:8" s="1" customFormat="1" ht="12.75">
      <c r="A4" s="9"/>
      <c r="B4" s="1" t="s">
        <v>0</v>
      </c>
      <c r="C4" s="27"/>
      <c r="D4" s="1" t="s">
        <v>186</v>
      </c>
      <c r="F4" s="1" t="s">
        <v>185</v>
      </c>
      <c r="H4" s="24">
        <v>38787</v>
      </c>
    </row>
    <row r="5" spans="1:3" s="1" customFormat="1" ht="12.75">
      <c r="A5" s="9"/>
      <c r="C5" s="27"/>
    </row>
    <row r="6" spans="1:6" s="1" customFormat="1" ht="12.75">
      <c r="A6" s="9"/>
      <c r="C6" s="27"/>
      <c r="F6" s="6"/>
    </row>
    <row r="7" spans="1:8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</row>
    <row r="8" spans="3:7" ht="12.75">
      <c r="C8" s="28"/>
      <c r="G8" s="9" t="s">
        <v>40</v>
      </c>
    </row>
    <row r="9" spans="1:11" ht="12.75">
      <c r="A9" s="13">
        <v>34</v>
      </c>
      <c r="B9" s="29" t="s">
        <v>119</v>
      </c>
      <c r="C9" s="32">
        <v>82</v>
      </c>
      <c r="D9" s="17">
        <v>9</v>
      </c>
      <c r="E9" s="2">
        <f aca="true" t="shared" si="0" ref="E9:E40">+D9/C9</f>
        <v>0.10975609756097561</v>
      </c>
      <c r="F9" s="5">
        <v>10.763</v>
      </c>
      <c r="G9" s="5">
        <f aca="true" t="shared" si="1" ref="G9:G40">F9*D9</f>
        <v>96.867</v>
      </c>
      <c r="H9" s="3">
        <v>34</v>
      </c>
      <c r="J9" t="s">
        <v>188</v>
      </c>
      <c r="K9">
        <v>41</v>
      </c>
    </row>
    <row r="10" spans="1:11" ht="12.75">
      <c r="A10" s="13">
        <v>46</v>
      </c>
      <c r="B10" s="29" t="s">
        <v>6</v>
      </c>
      <c r="C10" s="32">
        <v>27</v>
      </c>
      <c r="D10" s="17">
        <v>1</v>
      </c>
      <c r="E10" s="2">
        <f t="shared" si="0"/>
        <v>0.037037037037037035</v>
      </c>
      <c r="F10" s="5">
        <v>30</v>
      </c>
      <c r="G10" s="5">
        <f t="shared" si="1"/>
        <v>30</v>
      </c>
      <c r="H10" s="3">
        <v>10</v>
      </c>
      <c r="J10" t="s">
        <v>190</v>
      </c>
      <c r="K10">
        <v>9</v>
      </c>
    </row>
    <row r="11" spans="1:11" ht="12.75">
      <c r="A11" s="13">
        <v>9</v>
      </c>
      <c r="B11" s="29" t="s">
        <v>132</v>
      </c>
      <c r="C11" s="32">
        <v>211</v>
      </c>
      <c r="D11" s="17">
        <v>41</v>
      </c>
      <c r="E11" s="2">
        <f t="shared" si="0"/>
        <v>0.1943127962085308</v>
      </c>
      <c r="F11" s="5">
        <v>4.727</v>
      </c>
      <c r="G11" s="5">
        <f t="shared" si="1"/>
        <v>193.80700000000002</v>
      </c>
      <c r="H11" s="3">
        <v>84</v>
      </c>
      <c r="J11" t="s">
        <v>291</v>
      </c>
      <c r="K11">
        <v>1</v>
      </c>
    </row>
    <row r="12" spans="1:11" ht="12.75">
      <c r="A12" s="13">
        <v>54</v>
      </c>
      <c r="B12" s="29" t="s">
        <v>133</v>
      </c>
      <c r="C12" s="34">
        <v>40</v>
      </c>
      <c r="D12" s="17">
        <v>0</v>
      </c>
      <c r="E12" s="2">
        <f t="shared" si="0"/>
        <v>0</v>
      </c>
      <c r="F12" s="5">
        <v>20.513</v>
      </c>
      <c r="G12" s="5">
        <f t="shared" si="1"/>
        <v>0</v>
      </c>
      <c r="H12" s="31">
        <v>0</v>
      </c>
      <c r="J12" t="s">
        <v>292</v>
      </c>
      <c r="K12">
        <v>1</v>
      </c>
    </row>
    <row r="13" spans="1:11" ht="12.75">
      <c r="A13" s="13">
        <v>55</v>
      </c>
      <c r="B13" s="29" t="s">
        <v>64</v>
      </c>
      <c r="C13" s="32">
        <v>33</v>
      </c>
      <c r="D13" s="17">
        <v>0</v>
      </c>
      <c r="E13" s="2">
        <f t="shared" si="0"/>
        <v>0</v>
      </c>
      <c r="F13" s="5">
        <v>29.467</v>
      </c>
      <c r="G13" s="5">
        <f t="shared" si="1"/>
        <v>0</v>
      </c>
      <c r="H13" s="31">
        <v>0</v>
      </c>
      <c r="J13" t="s">
        <v>192</v>
      </c>
      <c r="K13">
        <v>1</v>
      </c>
    </row>
    <row r="14" spans="1:11" ht="12.75">
      <c r="A14" s="13">
        <v>44</v>
      </c>
      <c r="B14" s="29" t="s">
        <v>95</v>
      </c>
      <c r="C14" s="32">
        <v>324</v>
      </c>
      <c r="D14" s="17">
        <v>12</v>
      </c>
      <c r="E14" s="2">
        <f t="shared" si="0"/>
        <v>0.037037037037037035</v>
      </c>
      <c r="F14" s="5">
        <v>3.45</v>
      </c>
      <c r="G14" s="5">
        <f t="shared" si="1"/>
        <v>41.400000000000006</v>
      </c>
      <c r="H14" s="3">
        <v>14</v>
      </c>
      <c r="J14" t="s">
        <v>194</v>
      </c>
      <c r="K14">
        <v>1</v>
      </c>
    </row>
    <row r="15" spans="1:11" ht="12.75">
      <c r="A15" s="13">
        <v>47</v>
      </c>
      <c r="B15" s="29" t="s">
        <v>122</v>
      </c>
      <c r="C15" s="32">
        <v>70</v>
      </c>
      <c r="D15" s="17">
        <v>2</v>
      </c>
      <c r="E15" s="2">
        <f t="shared" si="0"/>
        <v>0.02857142857142857</v>
      </c>
      <c r="F15" s="5">
        <v>12.156</v>
      </c>
      <c r="G15" s="5">
        <f t="shared" si="1"/>
        <v>24.312</v>
      </c>
      <c r="H15" s="3">
        <v>10</v>
      </c>
      <c r="J15" t="s">
        <v>195</v>
      </c>
      <c r="K15">
        <v>12</v>
      </c>
    </row>
    <row r="16" spans="1:11" ht="12.75">
      <c r="A16" s="13">
        <v>38</v>
      </c>
      <c r="B16" s="29" t="s">
        <v>96</v>
      </c>
      <c r="C16" s="32">
        <v>30</v>
      </c>
      <c r="D16" s="17">
        <v>2</v>
      </c>
      <c r="E16" s="2">
        <f t="shared" si="0"/>
        <v>0.06666666666666667</v>
      </c>
      <c r="F16" s="5">
        <v>29.467</v>
      </c>
      <c r="G16" s="5">
        <f t="shared" si="1"/>
        <v>58.934</v>
      </c>
      <c r="H16" s="3">
        <v>26</v>
      </c>
      <c r="J16" t="s">
        <v>293</v>
      </c>
      <c r="K16">
        <v>1</v>
      </c>
    </row>
    <row r="17" spans="1:11" ht="12.75">
      <c r="A17" s="13">
        <v>25</v>
      </c>
      <c r="B17" s="29" t="s">
        <v>164</v>
      </c>
      <c r="C17" s="32">
        <v>102</v>
      </c>
      <c r="D17" s="17">
        <v>15</v>
      </c>
      <c r="E17" s="2">
        <f t="shared" si="0"/>
        <v>0.14705882352941177</v>
      </c>
      <c r="F17" s="5">
        <v>8.813</v>
      </c>
      <c r="G17" s="5">
        <f t="shared" si="1"/>
        <v>132.19500000000002</v>
      </c>
      <c r="H17" s="3">
        <v>52</v>
      </c>
      <c r="J17" t="s">
        <v>294</v>
      </c>
      <c r="K17">
        <v>2</v>
      </c>
    </row>
    <row r="18" spans="1:11" ht="12.75">
      <c r="A18" s="13">
        <v>42</v>
      </c>
      <c r="B18" s="29" t="s">
        <v>165</v>
      </c>
      <c r="C18" s="32">
        <v>75</v>
      </c>
      <c r="D18" s="17">
        <v>4</v>
      </c>
      <c r="E18" s="2">
        <f t="shared" si="0"/>
        <v>0.05333333333333334</v>
      </c>
      <c r="F18" s="5">
        <v>11.413</v>
      </c>
      <c r="G18" s="5">
        <f t="shared" si="1"/>
        <v>45.652</v>
      </c>
      <c r="H18" s="3">
        <v>18</v>
      </c>
      <c r="J18" t="s">
        <v>295</v>
      </c>
      <c r="K18">
        <v>2</v>
      </c>
    </row>
    <row r="19" spans="1:11" ht="12.75">
      <c r="A19" s="13">
        <v>4</v>
      </c>
      <c r="B19" s="29" t="s">
        <v>134</v>
      </c>
      <c r="C19" s="32">
        <v>154</v>
      </c>
      <c r="D19" s="17">
        <v>45</v>
      </c>
      <c r="E19" s="2">
        <f t="shared" si="0"/>
        <v>0.2922077922077922</v>
      </c>
      <c r="F19" s="5">
        <v>6.213</v>
      </c>
      <c r="G19" s="5">
        <f t="shared" si="1"/>
        <v>279.585</v>
      </c>
      <c r="H19" s="3">
        <v>94</v>
      </c>
      <c r="J19" t="s">
        <v>196</v>
      </c>
      <c r="K19">
        <v>2</v>
      </c>
    </row>
    <row r="20" spans="1:11" ht="12.75">
      <c r="A20" s="13">
        <v>39</v>
      </c>
      <c r="B20" s="29" t="s">
        <v>135</v>
      </c>
      <c r="C20" s="32">
        <v>332</v>
      </c>
      <c r="D20" s="17">
        <v>17</v>
      </c>
      <c r="E20" s="2">
        <f t="shared" si="0"/>
        <v>0.05120481927710843</v>
      </c>
      <c r="F20" s="5">
        <v>3.377</v>
      </c>
      <c r="G20" s="5">
        <f t="shared" si="1"/>
        <v>57.409</v>
      </c>
      <c r="H20" s="3">
        <v>24</v>
      </c>
      <c r="J20" t="s">
        <v>296</v>
      </c>
      <c r="K20">
        <v>1</v>
      </c>
    </row>
    <row r="21" spans="1:11" ht="12.75">
      <c r="A21" s="13">
        <v>56</v>
      </c>
      <c r="B21" s="29" t="s">
        <v>136</v>
      </c>
      <c r="C21" s="32">
        <v>20</v>
      </c>
      <c r="D21" s="17">
        <v>0</v>
      </c>
      <c r="E21" s="2">
        <f t="shared" si="0"/>
        <v>0</v>
      </c>
      <c r="F21" s="5">
        <v>30</v>
      </c>
      <c r="G21" s="5">
        <f t="shared" si="1"/>
        <v>0</v>
      </c>
      <c r="H21" s="31">
        <v>0</v>
      </c>
      <c r="J21" t="s">
        <v>198</v>
      </c>
      <c r="K21">
        <v>2</v>
      </c>
    </row>
    <row r="22" spans="1:11" ht="12.75">
      <c r="A22" s="13">
        <v>48</v>
      </c>
      <c r="B22" s="29" t="s">
        <v>166</v>
      </c>
      <c r="C22" s="34">
        <v>35</v>
      </c>
      <c r="D22" s="17">
        <v>1</v>
      </c>
      <c r="E22" s="2">
        <f t="shared" si="0"/>
        <v>0.02857142857142857</v>
      </c>
      <c r="F22" s="5">
        <v>23.299</v>
      </c>
      <c r="G22" s="5">
        <f t="shared" si="1"/>
        <v>23.299</v>
      </c>
      <c r="H22" s="3">
        <v>10</v>
      </c>
      <c r="J22" t="s">
        <v>199</v>
      </c>
      <c r="K22">
        <v>15</v>
      </c>
    </row>
    <row r="23" spans="1:11" ht="12.75">
      <c r="A23" s="13">
        <v>19</v>
      </c>
      <c r="B23" s="29" t="s">
        <v>157</v>
      </c>
      <c r="C23" s="32">
        <v>213</v>
      </c>
      <c r="D23" s="17">
        <v>32</v>
      </c>
      <c r="E23" s="2">
        <f t="shared" si="0"/>
        <v>0.15023474178403756</v>
      </c>
      <c r="F23" s="5">
        <v>4.727</v>
      </c>
      <c r="G23" s="5">
        <f t="shared" si="1"/>
        <v>151.264</v>
      </c>
      <c r="H23" s="3">
        <v>64</v>
      </c>
      <c r="J23" t="s">
        <v>200</v>
      </c>
      <c r="K23">
        <v>1</v>
      </c>
    </row>
    <row r="24" spans="1:11" ht="12.75">
      <c r="A24" s="13">
        <v>45</v>
      </c>
      <c r="B24" s="29" t="s">
        <v>126</v>
      </c>
      <c r="C24" s="32">
        <v>56</v>
      </c>
      <c r="D24" s="17">
        <v>2</v>
      </c>
      <c r="E24" s="2">
        <f t="shared" si="0"/>
        <v>0.03571428571428571</v>
      </c>
      <c r="F24" s="5">
        <v>15.195</v>
      </c>
      <c r="G24" s="5">
        <f t="shared" si="1"/>
        <v>30.39</v>
      </c>
      <c r="H24" s="3">
        <v>12</v>
      </c>
      <c r="J24" t="s">
        <v>281</v>
      </c>
      <c r="K24">
        <v>4</v>
      </c>
    </row>
    <row r="25" spans="1:11" ht="12.75">
      <c r="A25" s="13">
        <v>40</v>
      </c>
      <c r="B25" s="29" t="s">
        <v>97</v>
      </c>
      <c r="C25" s="32">
        <v>39</v>
      </c>
      <c r="D25" s="17">
        <v>2</v>
      </c>
      <c r="E25" s="2">
        <f t="shared" si="0"/>
        <v>0.05128205128205128</v>
      </c>
      <c r="F25" s="5">
        <v>23.299</v>
      </c>
      <c r="G25" s="5">
        <f t="shared" si="1"/>
        <v>46.598</v>
      </c>
      <c r="H25" s="3">
        <v>22</v>
      </c>
      <c r="J25" t="s">
        <v>282</v>
      </c>
      <c r="K25">
        <v>1</v>
      </c>
    </row>
    <row r="26" spans="1:11" ht="12.75">
      <c r="A26" s="13">
        <v>28</v>
      </c>
      <c r="B26" s="29" t="s">
        <v>158</v>
      </c>
      <c r="C26" s="34">
        <v>101</v>
      </c>
      <c r="D26" s="17">
        <v>13</v>
      </c>
      <c r="E26" s="2">
        <f t="shared" si="0"/>
        <v>0.12871287128712872</v>
      </c>
      <c r="F26" s="5">
        <v>8.813</v>
      </c>
      <c r="G26" s="5">
        <f t="shared" si="1"/>
        <v>114.569</v>
      </c>
      <c r="H26" s="3">
        <v>46</v>
      </c>
      <c r="J26" t="s">
        <v>201</v>
      </c>
      <c r="K26">
        <v>4</v>
      </c>
    </row>
    <row r="27" spans="1:11" ht="12.75">
      <c r="A27" s="13">
        <v>57</v>
      </c>
      <c r="B27" s="29" t="s">
        <v>137</v>
      </c>
      <c r="C27" s="32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1">
        <v>0</v>
      </c>
      <c r="J27" t="s">
        <v>297</v>
      </c>
      <c r="K27">
        <v>1</v>
      </c>
    </row>
    <row r="28" spans="1:11" ht="12.75">
      <c r="A28" s="13">
        <v>58</v>
      </c>
      <c r="B28" s="29" t="s">
        <v>123</v>
      </c>
      <c r="C28" s="32">
        <v>26</v>
      </c>
      <c r="D28" s="17">
        <v>0</v>
      </c>
      <c r="E28" s="2">
        <f t="shared" si="0"/>
        <v>0</v>
      </c>
      <c r="F28" s="5">
        <v>30</v>
      </c>
      <c r="G28" s="5">
        <f t="shared" si="1"/>
        <v>0</v>
      </c>
      <c r="H28" s="31">
        <v>0</v>
      </c>
      <c r="J28" t="s">
        <v>202</v>
      </c>
      <c r="K28">
        <v>17</v>
      </c>
    </row>
    <row r="29" spans="1:11" ht="12.75">
      <c r="A29" s="13">
        <v>35</v>
      </c>
      <c r="B29" s="29" t="s">
        <v>98</v>
      </c>
      <c r="C29" s="32">
        <v>233</v>
      </c>
      <c r="D29" s="17">
        <v>21</v>
      </c>
      <c r="E29" s="2">
        <f t="shared" si="0"/>
        <v>0.09012875536480687</v>
      </c>
      <c r="F29" s="5">
        <v>4.404</v>
      </c>
      <c r="G29" s="5">
        <f t="shared" si="1"/>
        <v>92.484</v>
      </c>
      <c r="H29" s="3">
        <v>32</v>
      </c>
      <c r="J29" t="s">
        <v>203</v>
      </c>
      <c r="K29">
        <v>1</v>
      </c>
    </row>
    <row r="30" spans="1:11" ht="12.75">
      <c r="A30" s="13">
        <v>41</v>
      </c>
      <c r="B30" s="29" t="s">
        <v>99</v>
      </c>
      <c r="C30" s="32">
        <v>35</v>
      </c>
      <c r="D30" s="18">
        <v>2</v>
      </c>
      <c r="E30" s="2">
        <f t="shared" si="0"/>
        <v>0.05714285714285714</v>
      </c>
      <c r="F30" s="5">
        <v>23.299</v>
      </c>
      <c r="G30" s="5">
        <f t="shared" si="1"/>
        <v>46.598</v>
      </c>
      <c r="H30" s="3">
        <v>20</v>
      </c>
      <c r="J30" t="s">
        <v>204</v>
      </c>
      <c r="K30">
        <v>32</v>
      </c>
    </row>
    <row r="31" spans="1:11" ht="12.75">
      <c r="A31" s="13">
        <v>24</v>
      </c>
      <c r="B31" s="29" t="s">
        <v>100</v>
      </c>
      <c r="C31" s="32">
        <v>71</v>
      </c>
      <c r="D31" s="17">
        <v>11</v>
      </c>
      <c r="E31" s="2">
        <f t="shared" si="0"/>
        <v>0.15492957746478872</v>
      </c>
      <c r="F31" s="5">
        <v>12.156</v>
      </c>
      <c r="G31" s="5">
        <f t="shared" si="1"/>
        <v>133.716</v>
      </c>
      <c r="H31" s="3">
        <v>54</v>
      </c>
      <c r="J31" t="s">
        <v>205</v>
      </c>
      <c r="K31">
        <v>2</v>
      </c>
    </row>
    <row r="32" spans="1:11" ht="12.75">
      <c r="A32" s="13">
        <v>16</v>
      </c>
      <c r="B32" s="29" t="s">
        <v>124</v>
      </c>
      <c r="C32" s="32">
        <v>43</v>
      </c>
      <c r="D32" s="17">
        <v>8</v>
      </c>
      <c r="E32" s="2">
        <f t="shared" si="0"/>
        <v>0.18604651162790697</v>
      </c>
      <c r="F32" s="5">
        <v>20.513</v>
      </c>
      <c r="G32" s="5">
        <f t="shared" si="1"/>
        <v>164.104</v>
      </c>
      <c r="H32" s="3">
        <v>70</v>
      </c>
      <c r="J32" t="s">
        <v>207</v>
      </c>
      <c r="K32">
        <v>2</v>
      </c>
    </row>
    <row r="33" spans="1:11" ht="12.75">
      <c r="A33" s="13">
        <v>22</v>
      </c>
      <c r="B33" s="29" t="s">
        <v>138</v>
      </c>
      <c r="C33" s="34">
        <v>100</v>
      </c>
      <c r="D33" s="17">
        <v>16</v>
      </c>
      <c r="E33" s="2">
        <f t="shared" si="0"/>
        <v>0.16</v>
      </c>
      <c r="F33" s="5">
        <v>8.813</v>
      </c>
      <c r="G33" s="5">
        <f t="shared" si="1"/>
        <v>141.008</v>
      </c>
      <c r="H33" s="3">
        <v>58</v>
      </c>
      <c r="J33" t="s">
        <v>208</v>
      </c>
      <c r="K33">
        <v>13</v>
      </c>
    </row>
    <row r="34" spans="1:11" ht="12.75">
      <c r="A34" s="13">
        <v>13</v>
      </c>
      <c r="B34" s="29" t="s">
        <v>120</v>
      </c>
      <c r="C34" s="34">
        <v>263</v>
      </c>
      <c r="D34" s="18">
        <v>45</v>
      </c>
      <c r="E34" s="2">
        <f t="shared" si="0"/>
        <v>0.17110266159695817</v>
      </c>
      <c r="F34" s="5">
        <v>4.013</v>
      </c>
      <c r="G34" s="5">
        <f t="shared" si="1"/>
        <v>180.585</v>
      </c>
      <c r="H34" s="3">
        <v>76</v>
      </c>
      <c r="J34" t="s">
        <v>209</v>
      </c>
      <c r="K34">
        <v>21</v>
      </c>
    </row>
    <row r="35" spans="1:11" ht="12.75">
      <c r="A35" s="13">
        <v>29</v>
      </c>
      <c r="B35" s="29" t="s">
        <v>139</v>
      </c>
      <c r="C35" s="34">
        <v>141</v>
      </c>
      <c r="D35" s="17">
        <v>17</v>
      </c>
      <c r="E35" s="2">
        <f t="shared" si="0"/>
        <v>0.12056737588652482</v>
      </c>
      <c r="F35" s="5">
        <v>6.584</v>
      </c>
      <c r="G35" s="5">
        <f t="shared" si="1"/>
        <v>111.928</v>
      </c>
      <c r="H35" s="3">
        <v>44</v>
      </c>
      <c r="J35" t="s">
        <v>210</v>
      </c>
      <c r="K35">
        <v>2</v>
      </c>
    </row>
    <row r="36" spans="1:11" ht="12.75">
      <c r="A36" s="13">
        <v>59</v>
      </c>
      <c r="B36" s="29" t="s">
        <v>159</v>
      </c>
      <c r="C36" s="32">
        <v>39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1">
        <v>0</v>
      </c>
      <c r="J36" t="s">
        <v>211</v>
      </c>
      <c r="K36">
        <v>1</v>
      </c>
    </row>
    <row r="37" spans="1:11" ht="12.75">
      <c r="A37" s="13">
        <v>15</v>
      </c>
      <c r="B37" s="29" t="s">
        <v>101</v>
      </c>
      <c r="C37" s="32">
        <v>48</v>
      </c>
      <c r="D37" s="17">
        <v>9</v>
      </c>
      <c r="E37" s="2">
        <f t="shared" si="0"/>
        <v>0.1875</v>
      </c>
      <c r="F37" s="5">
        <v>18.346</v>
      </c>
      <c r="G37" s="5">
        <f t="shared" si="1"/>
        <v>165.114</v>
      </c>
      <c r="H37" s="3">
        <v>72</v>
      </c>
      <c r="J37" t="s">
        <v>212</v>
      </c>
      <c r="K37">
        <v>11</v>
      </c>
    </row>
    <row r="38" spans="1:11" ht="12.75">
      <c r="A38" s="13">
        <v>31</v>
      </c>
      <c r="B38" s="29" t="s">
        <v>102</v>
      </c>
      <c r="C38" s="32">
        <v>124</v>
      </c>
      <c r="D38" s="17">
        <v>14</v>
      </c>
      <c r="E38" s="2">
        <f t="shared" si="0"/>
        <v>0.11290322580645161</v>
      </c>
      <c r="F38" s="5">
        <v>7.513</v>
      </c>
      <c r="G38" s="5">
        <f t="shared" si="1"/>
        <v>105.182</v>
      </c>
      <c r="H38" s="3">
        <v>40</v>
      </c>
      <c r="J38" t="s">
        <v>298</v>
      </c>
      <c r="K38">
        <v>2</v>
      </c>
    </row>
    <row r="39" spans="1:11" ht="12.75">
      <c r="A39" s="13">
        <v>60</v>
      </c>
      <c r="B39" s="29" t="s">
        <v>160</v>
      </c>
      <c r="C39" s="32">
        <v>42</v>
      </c>
      <c r="D39" s="17">
        <v>0</v>
      </c>
      <c r="E39" s="2">
        <f t="shared" si="0"/>
        <v>0</v>
      </c>
      <c r="F39" s="5">
        <v>20.513</v>
      </c>
      <c r="G39" s="5">
        <f t="shared" si="1"/>
        <v>0</v>
      </c>
      <c r="H39" s="31">
        <v>0</v>
      </c>
      <c r="J39" t="s">
        <v>213</v>
      </c>
      <c r="K39">
        <v>1549</v>
      </c>
    </row>
    <row r="40" spans="1:11" ht="12.75">
      <c r="A40" s="13">
        <v>61</v>
      </c>
      <c r="B40" s="29" t="s">
        <v>103</v>
      </c>
      <c r="C40" s="32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1">
        <v>0</v>
      </c>
      <c r="J40" t="s">
        <v>214</v>
      </c>
      <c r="K40">
        <v>8</v>
      </c>
    </row>
    <row r="41" spans="1:11" ht="12.75">
      <c r="A41" s="13">
        <v>62</v>
      </c>
      <c r="B41" s="29" t="s">
        <v>140</v>
      </c>
      <c r="C41" s="32">
        <v>83</v>
      </c>
      <c r="D41" s="17">
        <v>0</v>
      </c>
      <c r="E41" s="2">
        <f aca="true" t="shared" si="2" ref="E41:E72">+D41/C41</f>
        <v>0</v>
      </c>
      <c r="F41" s="5">
        <v>10.768</v>
      </c>
      <c r="G41" s="5">
        <f aca="true" t="shared" si="3" ref="G41:G72">F41*D41</f>
        <v>0</v>
      </c>
      <c r="H41" s="31">
        <v>0</v>
      </c>
      <c r="J41" t="s">
        <v>284</v>
      </c>
      <c r="K41">
        <v>1</v>
      </c>
    </row>
    <row r="42" spans="1:11" ht="12.75">
      <c r="A42" s="13">
        <v>52</v>
      </c>
      <c r="B42" s="29" t="s">
        <v>161</v>
      </c>
      <c r="C42" s="34">
        <v>77</v>
      </c>
      <c r="D42" s="17">
        <v>1</v>
      </c>
      <c r="E42" s="2">
        <f t="shared" si="2"/>
        <v>0.012987012987012988</v>
      </c>
      <c r="F42" s="5">
        <v>11.413</v>
      </c>
      <c r="G42" s="5">
        <f t="shared" si="3"/>
        <v>11.413</v>
      </c>
      <c r="H42" s="3">
        <v>10</v>
      </c>
      <c r="J42" t="s">
        <v>215</v>
      </c>
      <c r="K42">
        <v>16</v>
      </c>
    </row>
    <row r="43" spans="1:11" ht="12.75">
      <c r="A43" s="13">
        <v>63</v>
      </c>
      <c r="B43" s="29" t="s">
        <v>167</v>
      </c>
      <c r="C43" s="32">
        <v>40</v>
      </c>
      <c r="D43" s="17">
        <v>0</v>
      </c>
      <c r="E43" s="2">
        <f t="shared" si="2"/>
        <v>0</v>
      </c>
      <c r="F43" s="5">
        <v>30</v>
      </c>
      <c r="G43" s="5">
        <f t="shared" si="3"/>
        <v>0</v>
      </c>
      <c r="H43" s="31">
        <v>0</v>
      </c>
      <c r="J43" t="s">
        <v>285</v>
      </c>
      <c r="K43">
        <v>2</v>
      </c>
    </row>
    <row r="44" spans="1:11" ht="12.75">
      <c r="A44" s="13">
        <v>64</v>
      </c>
      <c r="B44" s="29" t="s">
        <v>141</v>
      </c>
      <c r="C44" s="32">
        <v>20</v>
      </c>
      <c r="D44" s="17">
        <v>0</v>
      </c>
      <c r="E44" s="2">
        <f t="shared" si="2"/>
        <v>0</v>
      </c>
      <c r="F44" s="5">
        <v>30</v>
      </c>
      <c r="G44" s="5">
        <f t="shared" si="3"/>
        <v>0</v>
      </c>
      <c r="H44" s="31">
        <v>0</v>
      </c>
      <c r="J44" t="s">
        <v>299</v>
      </c>
      <c r="K44">
        <v>1</v>
      </c>
    </row>
    <row r="45" spans="1:11" ht="12.75">
      <c r="A45" s="13">
        <v>65</v>
      </c>
      <c r="B45" s="29" t="s">
        <v>104</v>
      </c>
      <c r="C45" s="34">
        <v>22</v>
      </c>
      <c r="D45" s="17">
        <v>0</v>
      </c>
      <c r="E45" s="2">
        <f t="shared" si="2"/>
        <v>0</v>
      </c>
      <c r="F45" s="5">
        <v>30</v>
      </c>
      <c r="G45" s="5">
        <f t="shared" si="3"/>
        <v>0</v>
      </c>
      <c r="H45" s="31">
        <v>0</v>
      </c>
      <c r="J45" t="s">
        <v>216</v>
      </c>
      <c r="K45">
        <v>45</v>
      </c>
    </row>
    <row r="46" spans="1:11" ht="12.75">
      <c r="A46" s="13">
        <v>66</v>
      </c>
      <c r="B46" s="29" t="s">
        <v>142</v>
      </c>
      <c r="C46" s="32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1">
        <v>0</v>
      </c>
      <c r="J46" t="s">
        <v>217</v>
      </c>
      <c r="K46">
        <v>17</v>
      </c>
    </row>
    <row r="47" spans="1:11" ht="12.75">
      <c r="A47" s="13">
        <v>11</v>
      </c>
      <c r="B47" s="29" t="s">
        <v>105</v>
      </c>
      <c r="C47" s="32">
        <v>39</v>
      </c>
      <c r="D47" s="17">
        <v>8</v>
      </c>
      <c r="E47" s="2">
        <f t="shared" si="2"/>
        <v>0.20512820512820512</v>
      </c>
      <c r="F47" s="5">
        <v>23.299</v>
      </c>
      <c r="G47" s="5">
        <f t="shared" si="3"/>
        <v>186.392</v>
      </c>
      <c r="H47" s="3">
        <v>80</v>
      </c>
      <c r="J47" t="s">
        <v>300</v>
      </c>
      <c r="K47">
        <v>1</v>
      </c>
    </row>
    <row r="48" spans="1:11" ht="12.75">
      <c r="A48" s="13">
        <v>7</v>
      </c>
      <c r="B48" s="29" t="s">
        <v>106</v>
      </c>
      <c r="C48" s="32">
        <v>154</v>
      </c>
      <c r="D48" s="17">
        <v>36</v>
      </c>
      <c r="E48" s="2">
        <f t="shared" si="2"/>
        <v>0.23376623376623376</v>
      </c>
      <c r="F48" s="5">
        <v>6.213</v>
      </c>
      <c r="G48" s="5">
        <f t="shared" si="3"/>
        <v>223.668</v>
      </c>
      <c r="H48" s="3">
        <v>88</v>
      </c>
      <c r="J48" t="s">
        <v>218</v>
      </c>
      <c r="K48">
        <v>9</v>
      </c>
    </row>
    <row r="49" spans="1:11" ht="12.75">
      <c r="A49" s="13">
        <v>50</v>
      </c>
      <c r="B49" s="29" t="s">
        <v>143</v>
      </c>
      <c r="C49" s="32">
        <v>42</v>
      </c>
      <c r="D49" s="17">
        <v>1</v>
      </c>
      <c r="E49" s="2">
        <f t="shared" si="2"/>
        <v>0.023809523809523808</v>
      </c>
      <c r="F49" s="5">
        <v>20.513</v>
      </c>
      <c r="G49" s="5">
        <f t="shared" si="3"/>
        <v>20.513</v>
      </c>
      <c r="H49" s="3">
        <v>10</v>
      </c>
      <c r="J49" t="s">
        <v>220</v>
      </c>
      <c r="K49">
        <v>14</v>
      </c>
    </row>
    <row r="50" spans="1:11" ht="12.75">
      <c r="A50" s="13">
        <v>1</v>
      </c>
      <c r="B50" s="29" t="s">
        <v>162</v>
      </c>
      <c r="C50" s="34">
        <v>547</v>
      </c>
      <c r="D50" s="17">
        <v>151</v>
      </c>
      <c r="E50" s="2">
        <f t="shared" si="2"/>
        <v>0.2760511882998172</v>
      </c>
      <c r="F50" s="5">
        <v>2.457</v>
      </c>
      <c r="G50" s="5">
        <f t="shared" si="3"/>
        <v>371.007</v>
      </c>
      <c r="H50" s="3">
        <v>100</v>
      </c>
      <c r="J50" t="s">
        <v>301</v>
      </c>
      <c r="K50">
        <v>1</v>
      </c>
    </row>
    <row r="51" spans="1:11" ht="12.75">
      <c r="A51" s="13">
        <v>18</v>
      </c>
      <c r="B51" s="29" t="s">
        <v>107</v>
      </c>
      <c r="C51" s="32">
        <v>58</v>
      </c>
      <c r="D51" s="17">
        <v>10</v>
      </c>
      <c r="E51" s="2">
        <f t="shared" si="2"/>
        <v>0.1724137931034483</v>
      </c>
      <c r="F51" s="5">
        <v>15.195</v>
      </c>
      <c r="G51" s="5">
        <f t="shared" si="3"/>
        <v>151.95</v>
      </c>
      <c r="H51" s="3">
        <v>66</v>
      </c>
      <c r="J51" t="s">
        <v>302</v>
      </c>
      <c r="K51">
        <v>1</v>
      </c>
    </row>
    <row r="52" spans="1:11" ht="12.75">
      <c r="A52" s="13">
        <v>67</v>
      </c>
      <c r="B52" s="29" t="s">
        <v>144</v>
      </c>
      <c r="C52" s="32">
        <v>44</v>
      </c>
      <c r="D52" s="17">
        <v>0</v>
      </c>
      <c r="E52" s="2">
        <f t="shared" si="2"/>
        <v>0</v>
      </c>
      <c r="F52" s="5">
        <v>20.513</v>
      </c>
      <c r="G52" s="5">
        <f t="shared" si="3"/>
        <v>0</v>
      </c>
      <c r="H52" s="31">
        <v>0</v>
      </c>
      <c r="J52" t="s">
        <v>222</v>
      </c>
      <c r="K52">
        <v>1</v>
      </c>
    </row>
    <row r="53" spans="1:11" ht="12.75">
      <c r="A53" s="13">
        <v>68</v>
      </c>
      <c r="B53" s="29" t="s">
        <v>145</v>
      </c>
      <c r="C53" s="32">
        <v>33</v>
      </c>
      <c r="D53" s="17">
        <v>0</v>
      </c>
      <c r="E53" s="2">
        <f t="shared" si="2"/>
        <v>0</v>
      </c>
      <c r="F53" s="5">
        <v>29.467</v>
      </c>
      <c r="G53" s="5">
        <f t="shared" si="3"/>
        <v>0</v>
      </c>
      <c r="H53" s="31">
        <v>0</v>
      </c>
      <c r="J53" t="s">
        <v>303</v>
      </c>
      <c r="K53">
        <v>1</v>
      </c>
    </row>
    <row r="54" spans="1:11" ht="12.75">
      <c r="A54" s="13">
        <v>26</v>
      </c>
      <c r="B54" s="29" t="s">
        <v>146</v>
      </c>
      <c r="C54" s="32">
        <v>51</v>
      </c>
      <c r="D54" s="17">
        <v>7</v>
      </c>
      <c r="E54" s="2">
        <f t="shared" si="2"/>
        <v>0.13725490196078433</v>
      </c>
      <c r="F54" s="5">
        <v>16.613</v>
      </c>
      <c r="G54" s="5">
        <f t="shared" si="3"/>
        <v>116.291</v>
      </c>
      <c r="H54" s="3">
        <v>49</v>
      </c>
      <c r="J54" t="s">
        <v>304</v>
      </c>
      <c r="K54">
        <v>1</v>
      </c>
    </row>
    <row r="55" spans="1:11" ht="12.75">
      <c r="A55" s="13">
        <v>51</v>
      </c>
      <c r="B55" s="29" t="s">
        <v>108</v>
      </c>
      <c r="C55" s="32">
        <v>43</v>
      </c>
      <c r="D55" s="17">
        <v>1</v>
      </c>
      <c r="E55" s="2">
        <f t="shared" si="2"/>
        <v>0.023255813953488372</v>
      </c>
      <c r="F55" s="5">
        <v>20.513</v>
      </c>
      <c r="G55" s="5">
        <f t="shared" si="3"/>
        <v>20.513</v>
      </c>
      <c r="H55" s="3">
        <v>10</v>
      </c>
      <c r="J55" t="s">
        <v>226</v>
      </c>
      <c r="K55">
        <v>3</v>
      </c>
    </row>
    <row r="56" spans="1:11" ht="12.75">
      <c r="A56" s="13">
        <v>37</v>
      </c>
      <c r="B56" s="29" t="s">
        <v>109</v>
      </c>
      <c r="C56" s="34">
        <v>110</v>
      </c>
      <c r="D56" s="17">
        <v>9</v>
      </c>
      <c r="E56" s="2">
        <f t="shared" si="2"/>
        <v>0.08181818181818182</v>
      </c>
      <c r="F56" s="5">
        <v>8.104</v>
      </c>
      <c r="G56" s="5">
        <f t="shared" si="3"/>
        <v>72.93599999999999</v>
      </c>
      <c r="H56" s="3">
        <v>28</v>
      </c>
      <c r="J56" t="s">
        <v>227</v>
      </c>
      <c r="K56">
        <v>8</v>
      </c>
    </row>
    <row r="57" spans="1:11" ht="12.75">
      <c r="A57" s="13">
        <v>69</v>
      </c>
      <c r="B57" s="29" t="s">
        <v>147</v>
      </c>
      <c r="C57" s="32">
        <v>31</v>
      </c>
      <c r="D57" s="17">
        <v>0</v>
      </c>
      <c r="E57" s="2">
        <f t="shared" si="2"/>
        <v>0</v>
      </c>
      <c r="F57" s="5">
        <v>29.467</v>
      </c>
      <c r="G57" s="5">
        <f t="shared" si="3"/>
        <v>0</v>
      </c>
      <c r="H57" s="31">
        <v>0</v>
      </c>
      <c r="J57" t="s">
        <v>228</v>
      </c>
      <c r="K57">
        <v>36</v>
      </c>
    </row>
    <row r="58" spans="1:11" ht="12.75">
      <c r="A58" s="13">
        <v>20</v>
      </c>
      <c r="B58" s="29" t="s">
        <v>148</v>
      </c>
      <c r="C58" s="32">
        <v>31</v>
      </c>
      <c r="D58" s="17">
        <v>5</v>
      </c>
      <c r="E58" s="2">
        <f t="shared" si="2"/>
        <v>0.16129032258064516</v>
      </c>
      <c r="F58" s="5">
        <v>29.467</v>
      </c>
      <c r="G58" s="5">
        <f t="shared" si="3"/>
        <v>147.33499999999998</v>
      </c>
      <c r="H58" s="3">
        <v>62</v>
      </c>
      <c r="J58" t="s">
        <v>229</v>
      </c>
      <c r="K58">
        <v>1</v>
      </c>
    </row>
    <row r="59" spans="1:11" ht="12.75">
      <c r="A59" s="13">
        <v>5</v>
      </c>
      <c r="B59" s="29" t="s">
        <v>110</v>
      </c>
      <c r="C59" s="34">
        <v>181</v>
      </c>
      <c r="D59" s="17">
        <v>51</v>
      </c>
      <c r="E59" s="2">
        <f t="shared" si="2"/>
        <v>0.281767955801105</v>
      </c>
      <c r="F59" s="5">
        <v>5.346</v>
      </c>
      <c r="G59" s="5">
        <f t="shared" si="3"/>
        <v>272.646</v>
      </c>
      <c r="H59" s="3">
        <v>92</v>
      </c>
      <c r="J59" t="s">
        <v>231</v>
      </c>
      <c r="K59">
        <v>151</v>
      </c>
    </row>
    <row r="60" spans="1:11" ht="12.75">
      <c r="A60" s="13">
        <v>70</v>
      </c>
      <c r="B60" s="29" t="s">
        <v>149</v>
      </c>
      <c r="C60" s="32">
        <v>30</v>
      </c>
      <c r="D60" s="17">
        <v>0</v>
      </c>
      <c r="E60" s="2">
        <f t="shared" si="2"/>
        <v>0</v>
      </c>
      <c r="F60" s="5">
        <v>29.467</v>
      </c>
      <c r="G60" s="5">
        <f t="shared" si="3"/>
        <v>0</v>
      </c>
      <c r="H60" s="31">
        <v>0</v>
      </c>
      <c r="J60" t="s">
        <v>232</v>
      </c>
      <c r="K60">
        <v>10</v>
      </c>
    </row>
    <row r="61" spans="1:11" ht="12.75">
      <c r="A61" s="13">
        <v>71</v>
      </c>
      <c r="B61" s="29" t="s">
        <v>127</v>
      </c>
      <c r="C61" s="32">
        <v>55</v>
      </c>
      <c r="D61" s="17">
        <v>0</v>
      </c>
      <c r="E61" s="2">
        <f t="shared" si="2"/>
        <v>0</v>
      </c>
      <c r="F61" s="5">
        <v>16.613</v>
      </c>
      <c r="G61" s="5">
        <f t="shared" si="3"/>
        <v>0</v>
      </c>
      <c r="H61" s="31">
        <v>0</v>
      </c>
      <c r="J61" t="s">
        <v>234</v>
      </c>
      <c r="K61">
        <v>1</v>
      </c>
    </row>
    <row r="62" spans="1:11" ht="12.75">
      <c r="A62" s="13">
        <v>72</v>
      </c>
      <c r="B62" s="29" t="s">
        <v>128</v>
      </c>
      <c r="C62" s="32">
        <v>26</v>
      </c>
      <c r="D62" s="17">
        <v>0</v>
      </c>
      <c r="E62" s="2">
        <f t="shared" si="2"/>
        <v>0</v>
      </c>
      <c r="F62" s="5">
        <v>30</v>
      </c>
      <c r="G62" s="5">
        <f t="shared" si="3"/>
        <v>0</v>
      </c>
      <c r="H62" s="31">
        <v>0</v>
      </c>
      <c r="J62" t="s">
        <v>235</v>
      </c>
      <c r="K62">
        <v>7</v>
      </c>
    </row>
    <row r="63" spans="1:11" ht="12.75">
      <c r="A63" s="13">
        <v>21</v>
      </c>
      <c r="B63" s="29" t="s">
        <v>163</v>
      </c>
      <c r="C63" s="32">
        <v>232</v>
      </c>
      <c r="D63" s="17">
        <v>33</v>
      </c>
      <c r="E63" s="2">
        <f t="shared" si="2"/>
        <v>0.14224137931034483</v>
      </c>
      <c r="F63" s="5">
        <v>4.404</v>
      </c>
      <c r="G63" s="5">
        <f t="shared" si="3"/>
        <v>145.332</v>
      </c>
      <c r="H63" s="3">
        <v>60</v>
      </c>
      <c r="J63" t="s">
        <v>305</v>
      </c>
      <c r="K63">
        <v>1</v>
      </c>
    </row>
    <row r="64" spans="1:11" ht="12.75">
      <c r="A64" s="13">
        <v>10</v>
      </c>
      <c r="B64" s="29" t="s">
        <v>111</v>
      </c>
      <c r="C64" s="32">
        <v>93</v>
      </c>
      <c r="D64" s="17">
        <v>20</v>
      </c>
      <c r="E64" s="2">
        <f t="shared" si="2"/>
        <v>0.21505376344086022</v>
      </c>
      <c r="F64" s="5">
        <v>9.68</v>
      </c>
      <c r="G64" s="5">
        <f t="shared" si="3"/>
        <v>193.6</v>
      </c>
      <c r="H64" s="3">
        <v>82</v>
      </c>
      <c r="J64" t="s">
        <v>306</v>
      </c>
      <c r="K64">
        <v>1</v>
      </c>
    </row>
    <row r="65" spans="1:11" ht="12.75">
      <c r="A65" s="13">
        <v>73</v>
      </c>
      <c r="B65" s="29" t="s">
        <v>129</v>
      </c>
      <c r="C65" s="34">
        <v>40</v>
      </c>
      <c r="D65" s="17">
        <v>0</v>
      </c>
      <c r="E65" s="2">
        <f t="shared" si="2"/>
        <v>0</v>
      </c>
      <c r="F65" s="5">
        <v>20.513</v>
      </c>
      <c r="G65" s="5">
        <f t="shared" si="3"/>
        <v>0</v>
      </c>
      <c r="H65" s="31">
        <v>0</v>
      </c>
      <c r="J65" t="s">
        <v>239</v>
      </c>
      <c r="K65">
        <v>9</v>
      </c>
    </row>
    <row r="66" spans="1:11" ht="12.75">
      <c r="A66" s="13">
        <v>43</v>
      </c>
      <c r="B66" s="29" t="s">
        <v>65</v>
      </c>
      <c r="C66" s="32">
        <v>55</v>
      </c>
      <c r="D66" s="17">
        <v>3</v>
      </c>
      <c r="E66" s="2">
        <f t="shared" si="2"/>
        <v>0.05454545454545454</v>
      </c>
      <c r="F66" s="5">
        <v>15.195</v>
      </c>
      <c r="G66" s="5">
        <f t="shared" si="3"/>
        <v>45.585</v>
      </c>
      <c r="H66" s="3">
        <v>16</v>
      </c>
      <c r="J66" t="s">
        <v>307</v>
      </c>
      <c r="K66">
        <v>1</v>
      </c>
    </row>
    <row r="67" spans="1:11" ht="12.75">
      <c r="A67" s="13">
        <v>27</v>
      </c>
      <c r="B67" s="29" t="s">
        <v>168</v>
      </c>
      <c r="C67" s="32">
        <v>50</v>
      </c>
      <c r="D67" s="17">
        <v>7</v>
      </c>
      <c r="E67" s="2">
        <f t="shared" si="2"/>
        <v>0.14</v>
      </c>
      <c r="F67" s="5">
        <v>16.613</v>
      </c>
      <c r="G67" s="5">
        <f t="shared" si="3"/>
        <v>116.291</v>
      </c>
      <c r="H67" s="3">
        <v>49</v>
      </c>
      <c r="J67" t="s">
        <v>241</v>
      </c>
      <c r="K67">
        <v>8</v>
      </c>
    </row>
    <row r="68" spans="1:11" ht="12.75">
      <c r="A68" s="13">
        <v>74</v>
      </c>
      <c r="B68" s="29" t="s">
        <v>125</v>
      </c>
      <c r="C68" s="32">
        <v>50</v>
      </c>
      <c r="D68" s="18">
        <v>0</v>
      </c>
      <c r="E68" s="2">
        <f t="shared" si="2"/>
        <v>0</v>
      </c>
      <c r="F68" s="5">
        <v>16.613</v>
      </c>
      <c r="G68" s="5">
        <f t="shared" si="3"/>
        <v>0</v>
      </c>
      <c r="H68" s="31">
        <v>0</v>
      </c>
      <c r="J68" t="s">
        <v>308</v>
      </c>
      <c r="K68">
        <v>1</v>
      </c>
    </row>
    <row r="69" spans="1:11" ht="13.5" customHeight="1">
      <c r="A69" s="13">
        <v>49</v>
      </c>
      <c r="B69" s="29" t="s">
        <v>150</v>
      </c>
      <c r="C69" s="32">
        <v>37</v>
      </c>
      <c r="D69" s="18">
        <v>1</v>
      </c>
      <c r="E69" s="2">
        <f t="shared" si="2"/>
        <v>0.02702702702702703</v>
      </c>
      <c r="F69" s="5">
        <v>23.299</v>
      </c>
      <c r="G69" s="5">
        <f t="shared" si="3"/>
        <v>23.299</v>
      </c>
      <c r="H69" s="3">
        <v>10</v>
      </c>
      <c r="J69" t="s">
        <v>309</v>
      </c>
      <c r="K69">
        <v>1</v>
      </c>
    </row>
    <row r="70" spans="1:11" ht="12.75">
      <c r="A70" s="13">
        <v>17</v>
      </c>
      <c r="B70" s="29" t="s">
        <v>151</v>
      </c>
      <c r="C70" s="32">
        <v>87</v>
      </c>
      <c r="D70" s="17">
        <v>15</v>
      </c>
      <c r="E70" s="2">
        <f t="shared" si="2"/>
        <v>0.1724137931034483</v>
      </c>
      <c r="F70" s="5">
        <v>10.189</v>
      </c>
      <c r="G70" s="5">
        <f t="shared" si="3"/>
        <v>152.835</v>
      </c>
      <c r="H70" s="3">
        <v>68</v>
      </c>
      <c r="J70" t="s">
        <v>310</v>
      </c>
      <c r="K70">
        <v>5</v>
      </c>
    </row>
    <row r="71" spans="1:11" ht="12.75">
      <c r="A71" s="13">
        <v>6</v>
      </c>
      <c r="B71" s="29" t="s">
        <v>152</v>
      </c>
      <c r="C71" s="34">
        <v>246</v>
      </c>
      <c r="D71" s="17">
        <v>59</v>
      </c>
      <c r="E71" s="2">
        <f t="shared" si="2"/>
        <v>0.23983739837398374</v>
      </c>
      <c r="F71" s="5">
        <v>4.263</v>
      </c>
      <c r="G71" s="5">
        <f t="shared" si="3"/>
        <v>251.517</v>
      </c>
      <c r="H71" s="3">
        <v>90</v>
      </c>
      <c r="J71" t="s">
        <v>244</v>
      </c>
      <c r="K71">
        <v>51</v>
      </c>
    </row>
    <row r="72" spans="1:11" ht="12.75">
      <c r="A72" s="13">
        <v>12</v>
      </c>
      <c r="B72" s="29" t="s">
        <v>112</v>
      </c>
      <c r="C72" s="32">
        <v>71</v>
      </c>
      <c r="D72" s="17">
        <v>15</v>
      </c>
      <c r="E72" s="2">
        <f t="shared" si="2"/>
        <v>0.2112676056338028</v>
      </c>
      <c r="F72" s="5">
        <v>12.156</v>
      </c>
      <c r="G72" s="5">
        <f t="shared" si="3"/>
        <v>182.34</v>
      </c>
      <c r="H72" s="3">
        <v>78</v>
      </c>
      <c r="J72" t="s">
        <v>246</v>
      </c>
      <c r="K72">
        <v>2</v>
      </c>
    </row>
    <row r="73" spans="1:11" ht="12.75">
      <c r="A73" s="13">
        <v>53</v>
      </c>
      <c r="B73" s="29" t="s">
        <v>113</v>
      </c>
      <c r="C73" s="32">
        <v>298</v>
      </c>
      <c r="D73" s="17">
        <v>1</v>
      </c>
      <c r="E73" s="2">
        <f aca="true" t="shared" si="4" ref="E73:E85">+D73/C73</f>
        <v>0.003355704697986577</v>
      </c>
      <c r="F73" s="5">
        <v>3.703</v>
      </c>
      <c r="G73" s="5">
        <f aca="true" t="shared" si="5" ref="G73:G85">F73*D73</f>
        <v>3.703</v>
      </c>
      <c r="H73" s="3">
        <v>10</v>
      </c>
      <c r="J73" t="s">
        <v>248</v>
      </c>
      <c r="K73">
        <v>33</v>
      </c>
    </row>
    <row r="74" spans="1:11" ht="12.75">
      <c r="A74" s="13">
        <v>75</v>
      </c>
      <c r="B74" s="29" t="s">
        <v>153</v>
      </c>
      <c r="C74" s="32">
        <v>23</v>
      </c>
      <c r="D74" s="17">
        <v>0</v>
      </c>
      <c r="E74" s="2">
        <f t="shared" si="4"/>
        <v>0</v>
      </c>
      <c r="F74" s="5">
        <v>30</v>
      </c>
      <c r="G74" s="5">
        <f t="shared" si="5"/>
        <v>0</v>
      </c>
      <c r="H74" s="31">
        <v>0</v>
      </c>
      <c r="J74" t="s">
        <v>311</v>
      </c>
      <c r="K74">
        <v>3</v>
      </c>
    </row>
    <row r="75" spans="1:11" ht="12.75">
      <c r="A75" s="13">
        <v>33</v>
      </c>
      <c r="B75" s="29" t="s">
        <v>121</v>
      </c>
      <c r="C75" s="32">
        <v>64</v>
      </c>
      <c r="D75" s="17">
        <v>7</v>
      </c>
      <c r="E75" s="2">
        <f t="shared" si="4"/>
        <v>0.109375</v>
      </c>
      <c r="F75" s="5">
        <v>14.013</v>
      </c>
      <c r="G75" s="5">
        <f t="shared" si="5"/>
        <v>98.091</v>
      </c>
      <c r="H75" s="3">
        <v>36</v>
      </c>
      <c r="J75" t="s">
        <v>249</v>
      </c>
      <c r="K75">
        <v>45</v>
      </c>
    </row>
    <row r="76" spans="1:11" ht="12.75">
      <c r="A76" s="13">
        <v>76</v>
      </c>
      <c r="B76" s="29" t="s">
        <v>169</v>
      </c>
      <c r="C76" s="32">
        <v>20</v>
      </c>
      <c r="D76" s="17">
        <v>0</v>
      </c>
      <c r="E76" s="2">
        <f t="shared" si="4"/>
        <v>0</v>
      </c>
      <c r="F76" s="5">
        <v>30</v>
      </c>
      <c r="G76" s="5">
        <f t="shared" si="5"/>
        <v>0</v>
      </c>
      <c r="H76" s="31">
        <v>0</v>
      </c>
      <c r="J76" t="s">
        <v>251</v>
      </c>
      <c r="K76">
        <v>20</v>
      </c>
    </row>
    <row r="77" spans="1:11" ht="12.75">
      <c r="A77" s="13">
        <v>2</v>
      </c>
      <c r="B77" s="29" t="s">
        <v>114</v>
      </c>
      <c r="C77" s="32">
        <v>132</v>
      </c>
      <c r="D77" s="17">
        <v>52</v>
      </c>
      <c r="E77" s="2">
        <f t="shared" si="4"/>
        <v>0.3939393939393939</v>
      </c>
      <c r="F77" s="5">
        <v>7.013</v>
      </c>
      <c r="G77" s="5">
        <f t="shared" si="5"/>
        <v>364.676</v>
      </c>
      <c r="H77" s="3">
        <v>98</v>
      </c>
      <c r="J77" t="s">
        <v>252</v>
      </c>
      <c r="K77">
        <v>3</v>
      </c>
    </row>
    <row r="78" spans="1:11" ht="12.75">
      <c r="A78" s="13">
        <v>23</v>
      </c>
      <c r="B78" s="29" t="s">
        <v>115</v>
      </c>
      <c r="C78" s="32">
        <v>248</v>
      </c>
      <c r="D78" s="17">
        <v>32</v>
      </c>
      <c r="E78" s="2">
        <f t="shared" si="4"/>
        <v>0.12903225806451613</v>
      </c>
      <c r="F78" s="5">
        <v>4.263</v>
      </c>
      <c r="G78" s="5">
        <f t="shared" si="5"/>
        <v>136.416</v>
      </c>
      <c r="H78" s="3">
        <v>56</v>
      </c>
      <c r="J78" t="s">
        <v>312</v>
      </c>
      <c r="K78">
        <v>7</v>
      </c>
    </row>
    <row r="79" spans="1:11" ht="12.75">
      <c r="A79" s="13">
        <v>14</v>
      </c>
      <c r="B79" s="29" t="s">
        <v>37</v>
      </c>
      <c r="C79" s="34">
        <v>262</v>
      </c>
      <c r="D79" s="17">
        <v>42</v>
      </c>
      <c r="E79" s="2">
        <f t="shared" si="4"/>
        <v>0.16030534351145037</v>
      </c>
      <c r="F79" s="5">
        <v>4.013</v>
      </c>
      <c r="G79" s="5">
        <f t="shared" si="5"/>
        <v>168.546</v>
      </c>
      <c r="H79" s="3">
        <v>74</v>
      </c>
      <c r="J79" t="s">
        <v>255</v>
      </c>
      <c r="K79">
        <v>15</v>
      </c>
    </row>
    <row r="80" spans="1:11" ht="12.75">
      <c r="A80" s="13">
        <v>30</v>
      </c>
      <c r="B80" s="30" t="s">
        <v>54</v>
      </c>
      <c r="C80" s="32">
        <v>103</v>
      </c>
      <c r="D80" s="17">
        <v>12</v>
      </c>
      <c r="E80" s="2">
        <f t="shared" si="4"/>
        <v>0.11650485436893204</v>
      </c>
      <c r="F80" s="5">
        <v>8.813</v>
      </c>
      <c r="G80" s="5">
        <f t="shared" si="5"/>
        <v>105.756</v>
      </c>
      <c r="H80" s="3">
        <v>42</v>
      </c>
      <c r="J80" t="s">
        <v>256</v>
      </c>
      <c r="K80">
        <v>1</v>
      </c>
    </row>
    <row r="81" spans="1:11" ht="12.75">
      <c r="A81" s="13">
        <v>3</v>
      </c>
      <c r="B81" s="29" t="s">
        <v>116</v>
      </c>
      <c r="C81" s="32">
        <v>635</v>
      </c>
      <c r="D81" s="17">
        <v>126</v>
      </c>
      <c r="E81" s="2">
        <f t="shared" si="4"/>
        <v>0.1984251968503937</v>
      </c>
      <c r="F81" s="5">
        <v>2.251</v>
      </c>
      <c r="G81" s="5">
        <f t="shared" si="5"/>
        <v>283.626</v>
      </c>
      <c r="H81" s="3">
        <v>96</v>
      </c>
      <c r="J81" t="s">
        <v>257</v>
      </c>
      <c r="K81">
        <v>59</v>
      </c>
    </row>
    <row r="82" spans="1:11" ht="12.75">
      <c r="A82" s="13">
        <v>36</v>
      </c>
      <c r="B82" s="29" t="s">
        <v>117</v>
      </c>
      <c r="C82" s="32">
        <v>314</v>
      </c>
      <c r="D82" s="17">
        <v>23</v>
      </c>
      <c r="E82" s="2">
        <f t="shared" si="4"/>
        <v>0.0732484076433121</v>
      </c>
      <c r="F82" s="5">
        <v>3.529</v>
      </c>
      <c r="G82" s="5">
        <f t="shared" si="5"/>
        <v>81.167</v>
      </c>
      <c r="H82" s="3">
        <v>30</v>
      </c>
      <c r="J82" t="s">
        <v>259</v>
      </c>
      <c r="K82">
        <v>15</v>
      </c>
    </row>
    <row r="83" spans="1:11" ht="12.75">
      <c r="A83" s="13">
        <v>8</v>
      </c>
      <c r="B83" s="29" t="s">
        <v>154</v>
      </c>
      <c r="C83" s="32">
        <v>55</v>
      </c>
      <c r="D83" s="17">
        <v>14</v>
      </c>
      <c r="E83" s="2">
        <f t="shared" si="4"/>
        <v>0.2545454545454545</v>
      </c>
      <c r="F83" s="5">
        <v>15.195</v>
      </c>
      <c r="G83" s="5">
        <f t="shared" si="5"/>
        <v>212.73000000000002</v>
      </c>
      <c r="H83" s="3">
        <v>86</v>
      </c>
      <c r="J83" t="s">
        <v>260</v>
      </c>
      <c r="K83">
        <v>1</v>
      </c>
    </row>
    <row r="84" spans="1:11" ht="12.75">
      <c r="A84" s="13">
        <v>32</v>
      </c>
      <c r="B84" s="29" t="s">
        <v>118</v>
      </c>
      <c r="C84" s="32">
        <v>50</v>
      </c>
      <c r="D84" s="15">
        <v>6</v>
      </c>
      <c r="E84" s="2">
        <f t="shared" si="4"/>
        <v>0.12</v>
      </c>
      <c r="F84" s="5">
        <v>16.613</v>
      </c>
      <c r="G84" s="5">
        <f t="shared" si="5"/>
        <v>99.678</v>
      </c>
      <c r="H84" s="3">
        <v>38</v>
      </c>
      <c r="J84" t="s">
        <v>263</v>
      </c>
      <c r="K84">
        <v>7</v>
      </c>
    </row>
    <row r="85" spans="1:11" ht="12.75">
      <c r="A85" s="13">
        <v>77</v>
      </c>
      <c r="B85" s="29" t="s">
        <v>130</v>
      </c>
      <c r="C85" s="32">
        <v>24</v>
      </c>
      <c r="D85" s="17">
        <v>0</v>
      </c>
      <c r="E85" s="2">
        <f t="shared" si="4"/>
        <v>0</v>
      </c>
      <c r="F85" s="5">
        <v>30</v>
      </c>
      <c r="G85" s="5">
        <f t="shared" si="5"/>
        <v>0</v>
      </c>
      <c r="H85" s="31">
        <v>0</v>
      </c>
      <c r="J85" t="s">
        <v>264</v>
      </c>
      <c r="K85">
        <v>301</v>
      </c>
    </row>
    <row r="86" spans="1:11" ht="12.75">
      <c r="A86" s="14"/>
      <c r="H86" s="2"/>
      <c r="J86" t="s">
        <v>265</v>
      </c>
      <c r="K86">
        <v>52</v>
      </c>
    </row>
    <row r="87" spans="1:11" ht="12.75">
      <c r="A87" s="14"/>
      <c r="H87" s="2"/>
      <c r="J87" t="s">
        <v>266</v>
      </c>
      <c r="K87">
        <v>1</v>
      </c>
    </row>
    <row r="88" spans="8:11" ht="12.75">
      <c r="H88" s="2"/>
      <c r="J88" t="s">
        <v>268</v>
      </c>
      <c r="K88">
        <v>32</v>
      </c>
    </row>
    <row r="89" spans="10:11" ht="12.75">
      <c r="J89" t="s">
        <v>269</v>
      </c>
      <c r="K89">
        <v>42</v>
      </c>
    </row>
    <row r="90" spans="10:11" ht="12.75">
      <c r="J90" t="s">
        <v>313</v>
      </c>
      <c r="K90">
        <v>2</v>
      </c>
    </row>
    <row r="91" spans="10:11" ht="12.75">
      <c r="J91" t="s">
        <v>270</v>
      </c>
      <c r="K91">
        <v>12</v>
      </c>
    </row>
    <row r="92" spans="10:11" ht="12.75">
      <c r="J92" t="s">
        <v>314</v>
      </c>
      <c r="K92">
        <v>1</v>
      </c>
    </row>
    <row r="93" spans="3:11" ht="12.75">
      <c r="C93" s="27"/>
      <c r="E93" s="2"/>
      <c r="G93" s="5"/>
      <c r="J93" t="s">
        <v>271</v>
      </c>
      <c r="K93">
        <v>126</v>
      </c>
    </row>
    <row r="94" spans="3:11" ht="12.75">
      <c r="C94" s="27"/>
      <c r="E94" s="2"/>
      <c r="G94" s="5"/>
      <c r="J94" t="s">
        <v>315</v>
      </c>
      <c r="K94">
        <v>1</v>
      </c>
    </row>
    <row r="95" spans="3:11" ht="12.75">
      <c r="C95" s="27"/>
      <c r="E95" s="2"/>
      <c r="G95" s="5"/>
      <c r="J95" t="s">
        <v>272</v>
      </c>
      <c r="K95">
        <v>11</v>
      </c>
    </row>
    <row r="96" spans="3:11" ht="12.75">
      <c r="C96" s="27"/>
      <c r="E96" s="2"/>
      <c r="G96" s="5"/>
      <c r="J96" t="s">
        <v>273</v>
      </c>
      <c r="K96">
        <v>23</v>
      </c>
    </row>
    <row r="97" spans="3:11" ht="12.75">
      <c r="C97" s="27"/>
      <c r="E97" s="2"/>
      <c r="G97" s="5"/>
      <c r="J97" t="s">
        <v>274</v>
      </c>
      <c r="K97">
        <v>1</v>
      </c>
    </row>
    <row r="98" spans="3:11" ht="12.75">
      <c r="C98" s="27"/>
      <c r="E98" s="2"/>
      <c r="G98" s="5"/>
      <c r="J98" t="s">
        <v>275</v>
      </c>
      <c r="K98">
        <v>14</v>
      </c>
    </row>
    <row r="99" spans="3:11" ht="12.75">
      <c r="C99" s="27"/>
      <c r="E99" s="2"/>
      <c r="G99" s="5"/>
      <c r="J99" t="s">
        <v>277</v>
      </c>
      <c r="K99">
        <v>6</v>
      </c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E103" s="2"/>
      <c r="G103" s="5"/>
    </row>
    <row r="104" spans="3:7" ht="12.75">
      <c r="C104" s="27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F9" sqref="F9:F85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9.00390625" style="0" customWidth="1"/>
    <col min="10" max="10" width="24.00390625" style="0" customWidth="1"/>
  </cols>
  <sheetData>
    <row r="1" spans="1:6" s="10" customFormat="1" ht="15.75">
      <c r="A1" s="12" t="s">
        <v>177</v>
      </c>
      <c r="F1" s="11"/>
    </row>
    <row r="2" spans="1:6" s="10" customFormat="1" ht="15.75">
      <c r="A2" s="12" t="s">
        <v>49</v>
      </c>
      <c r="F2" s="11"/>
    </row>
    <row r="4" spans="1:8" s="1" customFormat="1" ht="12.75">
      <c r="A4" s="9"/>
      <c r="B4" s="1" t="s">
        <v>0</v>
      </c>
      <c r="C4" s="27"/>
      <c r="D4" s="1" t="s">
        <v>187</v>
      </c>
      <c r="F4" s="1" t="s">
        <v>35</v>
      </c>
      <c r="H4" s="24">
        <v>38829</v>
      </c>
    </row>
    <row r="5" spans="1:3" s="1" customFormat="1" ht="12.75">
      <c r="A5" s="9"/>
      <c r="C5" s="27"/>
    </row>
    <row r="6" spans="1:6" s="1" customFormat="1" ht="12.75">
      <c r="A6" s="9"/>
      <c r="C6" s="27"/>
      <c r="F6" s="6"/>
    </row>
    <row r="7" spans="1:8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</row>
    <row r="8" spans="3:7" ht="12.75">
      <c r="C8" s="28"/>
      <c r="G8" s="9" t="s">
        <v>40</v>
      </c>
    </row>
    <row r="9" spans="1:11" ht="12.75">
      <c r="A9" s="13">
        <v>19</v>
      </c>
      <c r="B9" s="29" t="s">
        <v>119</v>
      </c>
      <c r="C9" s="34">
        <v>80</v>
      </c>
      <c r="D9" s="17">
        <v>11</v>
      </c>
      <c r="E9" s="2">
        <f aca="true" t="shared" si="0" ref="E9:E40">+D9/C9</f>
        <v>0.1375</v>
      </c>
      <c r="F9" s="5">
        <v>10.763</v>
      </c>
      <c r="G9" s="5">
        <f aca="true" t="shared" si="1" ref="G9:G40">F9*D9</f>
        <v>118.393</v>
      </c>
      <c r="H9" s="3">
        <v>64</v>
      </c>
      <c r="J9" t="s">
        <v>188</v>
      </c>
      <c r="K9">
        <v>11</v>
      </c>
    </row>
    <row r="10" spans="1:11" ht="12.75">
      <c r="A10" s="13">
        <v>3</v>
      </c>
      <c r="B10" s="29" t="s">
        <v>6</v>
      </c>
      <c r="C10" s="35">
        <v>27</v>
      </c>
      <c r="D10" s="17">
        <v>8</v>
      </c>
      <c r="E10" s="2">
        <f t="shared" si="0"/>
        <v>0.2962962962962963</v>
      </c>
      <c r="F10" s="5">
        <v>30</v>
      </c>
      <c r="G10" s="5">
        <f t="shared" si="1"/>
        <v>240</v>
      </c>
      <c r="H10" s="3">
        <v>96</v>
      </c>
      <c r="J10" t="s">
        <v>190</v>
      </c>
      <c r="K10">
        <v>11</v>
      </c>
    </row>
    <row r="11" spans="1:11" ht="12.75">
      <c r="A11" s="13">
        <v>40</v>
      </c>
      <c r="B11" s="29" t="s">
        <v>132</v>
      </c>
      <c r="C11" s="34">
        <v>210</v>
      </c>
      <c r="D11" s="17">
        <v>11</v>
      </c>
      <c r="E11" s="2">
        <f t="shared" si="0"/>
        <v>0.05238095238095238</v>
      </c>
      <c r="F11" s="5">
        <v>4.727</v>
      </c>
      <c r="G11" s="5">
        <f t="shared" si="1"/>
        <v>51.997</v>
      </c>
      <c r="H11" s="3">
        <v>22</v>
      </c>
      <c r="J11" t="s">
        <v>317</v>
      </c>
      <c r="K11">
        <v>1</v>
      </c>
    </row>
    <row r="12" spans="1:11" ht="12.75">
      <c r="A12" s="13">
        <v>7</v>
      </c>
      <c r="B12" s="29" t="s">
        <v>133</v>
      </c>
      <c r="C12" s="34">
        <v>42</v>
      </c>
      <c r="D12" s="17">
        <v>9</v>
      </c>
      <c r="E12" s="2">
        <f t="shared" si="0"/>
        <v>0.21428571428571427</v>
      </c>
      <c r="F12" s="5">
        <v>20.513</v>
      </c>
      <c r="G12" s="5">
        <f t="shared" si="1"/>
        <v>184.61700000000002</v>
      </c>
      <c r="H12" s="3">
        <v>88</v>
      </c>
      <c r="J12" t="s">
        <v>192</v>
      </c>
      <c r="K12">
        <v>8</v>
      </c>
    </row>
    <row r="13" spans="1:11" ht="12.75">
      <c r="A13" s="13">
        <v>53</v>
      </c>
      <c r="B13" s="29" t="s">
        <v>64</v>
      </c>
      <c r="C13" s="32">
        <v>0</v>
      </c>
      <c r="D13" s="17">
        <v>0</v>
      </c>
      <c r="E13" s="2" t="e">
        <f t="shared" si="0"/>
        <v>#DIV/0!</v>
      </c>
      <c r="F13" s="5">
        <v>30</v>
      </c>
      <c r="G13" s="5">
        <f t="shared" si="1"/>
        <v>0</v>
      </c>
      <c r="H13" s="31">
        <v>0</v>
      </c>
      <c r="J13" t="s">
        <v>193</v>
      </c>
      <c r="K13">
        <v>9</v>
      </c>
    </row>
    <row r="14" spans="1:11" ht="12.75">
      <c r="A14" s="13">
        <v>32</v>
      </c>
      <c r="B14" s="29" t="s">
        <v>95</v>
      </c>
      <c r="C14" s="34">
        <v>223</v>
      </c>
      <c r="D14" s="17">
        <v>16</v>
      </c>
      <c r="E14" s="2">
        <f t="shared" si="0"/>
        <v>0.07174887892376682</v>
      </c>
      <c r="F14" s="5">
        <v>4.558</v>
      </c>
      <c r="G14" s="5">
        <f t="shared" si="1"/>
        <v>72.928</v>
      </c>
      <c r="H14" s="31">
        <v>38</v>
      </c>
      <c r="J14" t="s">
        <v>195</v>
      </c>
      <c r="K14">
        <v>16</v>
      </c>
    </row>
    <row r="15" spans="1:11" ht="12.75">
      <c r="A15" s="13">
        <v>33</v>
      </c>
      <c r="B15" s="29" t="s">
        <v>122</v>
      </c>
      <c r="C15" s="34">
        <v>61</v>
      </c>
      <c r="D15" s="17">
        <v>5</v>
      </c>
      <c r="E15" s="2">
        <f t="shared" si="0"/>
        <v>0.08196721311475409</v>
      </c>
      <c r="F15" s="5">
        <v>14.013</v>
      </c>
      <c r="G15" s="5">
        <f t="shared" si="1"/>
        <v>70.065</v>
      </c>
      <c r="H15" s="3">
        <v>36</v>
      </c>
      <c r="J15" t="s">
        <v>318</v>
      </c>
      <c r="K15">
        <v>1</v>
      </c>
    </row>
    <row r="16" spans="1:11" ht="12.75">
      <c r="A16" s="13">
        <v>25</v>
      </c>
      <c r="B16" s="29" t="s">
        <v>96</v>
      </c>
      <c r="C16" s="34">
        <v>24</v>
      </c>
      <c r="D16" s="17">
        <v>3</v>
      </c>
      <c r="E16" s="2">
        <f t="shared" si="0"/>
        <v>0.125</v>
      </c>
      <c r="F16" s="5">
        <v>30</v>
      </c>
      <c r="G16" s="5">
        <f t="shared" si="1"/>
        <v>90</v>
      </c>
      <c r="H16" s="3">
        <v>52</v>
      </c>
      <c r="J16" t="s">
        <v>196</v>
      </c>
      <c r="K16">
        <v>5</v>
      </c>
    </row>
    <row r="17" spans="1:11" ht="12.75">
      <c r="A17" s="13">
        <v>17</v>
      </c>
      <c r="B17" s="29" t="s">
        <v>164</v>
      </c>
      <c r="C17" s="34">
        <v>85</v>
      </c>
      <c r="D17" s="17">
        <v>12</v>
      </c>
      <c r="E17" s="2">
        <f t="shared" si="0"/>
        <v>0.1411764705882353</v>
      </c>
      <c r="F17" s="5">
        <v>10.189</v>
      </c>
      <c r="G17" s="5">
        <f t="shared" si="1"/>
        <v>122.268</v>
      </c>
      <c r="H17" s="31">
        <v>68</v>
      </c>
      <c r="J17" t="s">
        <v>198</v>
      </c>
      <c r="K17">
        <v>3</v>
      </c>
    </row>
    <row r="18" spans="1:11" ht="12.75">
      <c r="A18" s="13">
        <v>54</v>
      </c>
      <c r="B18" s="29" t="s">
        <v>165</v>
      </c>
      <c r="C18" s="34">
        <v>60</v>
      </c>
      <c r="D18" s="17">
        <v>0</v>
      </c>
      <c r="E18" s="2">
        <f t="shared" si="0"/>
        <v>0</v>
      </c>
      <c r="F18" s="5">
        <v>14.013</v>
      </c>
      <c r="G18" s="5">
        <f t="shared" si="1"/>
        <v>0</v>
      </c>
      <c r="H18" s="31">
        <v>0</v>
      </c>
      <c r="J18" t="s">
        <v>199</v>
      </c>
      <c r="K18">
        <v>12</v>
      </c>
    </row>
    <row r="19" spans="1:11" ht="12.75">
      <c r="A19" s="13">
        <v>10</v>
      </c>
      <c r="B19" s="29" t="s">
        <v>134</v>
      </c>
      <c r="C19" s="34">
        <v>141</v>
      </c>
      <c r="D19" s="17">
        <v>23</v>
      </c>
      <c r="E19" s="2">
        <f t="shared" si="0"/>
        <v>0.16312056737588654</v>
      </c>
      <c r="F19" s="5">
        <v>6.584</v>
      </c>
      <c r="G19" s="5">
        <f t="shared" si="1"/>
        <v>151.432</v>
      </c>
      <c r="H19" s="3">
        <v>82</v>
      </c>
      <c r="J19" t="s">
        <v>281</v>
      </c>
      <c r="K19">
        <v>1</v>
      </c>
    </row>
    <row r="20" spans="1:11" ht="12.75">
      <c r="A20" s="13">
        <v>41</v>
      </c>
      <c r="B20" s="29" t="s">
        <v>135</v>
      </c>
      <c r="C20" s="34">
        <v>302</v>
      </c>
      <c r="D20" s="17">
        <v>13</v>
      </c>
      <c r="E20" s="2">
        <f t="shared" si="0"/>
        <v>0.04304635761589404</v>
      </c>
      <c r="F20" s="5">
        <v>3.613</v>
      </c>
      <c r="G20" s="5">
        <f t="shared" si="1"/>
        <v>46.969</v>
      </c>
      <c r="H20" s="31">
        <v>20</v>
      </c>
      <c r="J20" t="s">
        <v>319</v>
      </c>
      <c r="K20">
        <v>1</v>
      </c>
    </row>
    <row r="21" spans="1:11" ht="12.75">
      <c r="A21" s="13">
        <v>55</v>
      </c>
      <c r="B21" s="29" t="s">
        <v>136</v>
      </c>
      <c r="C21" s="34">
        <v>0</v>
      </c>
      <c r="D21" s="17">
        <v>0</v>
      </c>
      <c r="E21" s="2" t="e">
        <f t="shared" si="0"/>
        <v>#DIV/0!</v>
      </c>
      <c r="F21" s="5">
        <v>30</v>
      </c>
      <c r="G21" s="5">
        <f t="shared" si="1"/>
        <v>0</v>
      </c>
      <c r="H21" s="31">
        <v>0</v>
      </c>
      <c r="J21" t="s">
        <v>202</v>
      </c>
      <c r="K21">
        <v>13</v>
      </c>
    </row>
    <row r="22" spans="1:11" ht="12.75">
      <c r="A22" s="13">
        <v>42</v>
      </c>
      <c r="B22" s="29" t="s">
        <v>166</v>
      </c>
      <c r="C22" s="32">
        <v>35</v>
      </c>
      <c r="D22" s="17">
        <v>2</v>
      </c>
      <c r="E22" s="2">
        <f t="shared" si="0"/>
        <v>0.05714285714285714</v>
      </c>
      <c r="F22" s="5">
        <v>23.299</v>
      </c>
      <c r="G22" s="5">
        <f t="shared" si="1"/>
        <v>46.598</v>
      </c>
      <c r="H22" s="3">
        <v>18</v>
      </c>
      <c r="J22" t="s">
        <v>203</v>
      </c>
      <c r="K22">
        <v>2</v>
      </c>
    </row>
    <row r="23" spans="1:11" ht="12.75">
      <c r="A23" s="13">
        <v>16</v>
      </c>
      <c r="B23" s="29" t="s">
        <v>157</v>
      </c>
      <c r="C23" s="34">
        <v>190</v>
      </c>
      <c r="D23" s="17">
        <v>25</v>
      </c>
      <c r="E23" s="2">
        <f t="shared" si="0"/>
        <v>0.13157894736842105</v>
      </c>
      <c r="F23" s="5">
        <v>5.118</v>
      </c>
      <c r="G23" s="5">
        <f t="shared" si="1"/>
        <v>127.95</v>
      </c>
      <c r="H23" s="3">
        <v>70</v>
      </c>
      <c r="J23" t="s">
        <v>204</v>
      </c>
      <c r="K23">
        <v>25</v>
      </c>
    </row>
    <row r="24" spans="1:11" ht="12.75">
      <c r="A24" s="13">
        <v>13</v>
      </c>
      <c r="B24" s="29" t="s">
        <v>126</v>
      </c>
      <c r="C24" s="34">
        <v>45</v>
      </c>
      <c r="D24" s="17">
        <v>8</v>
      </c>
      <c r="E24" s="2">
        <f t="shared" si="0"/>
        <v>0.17777777777777778</v>
      </c>
      <c r="F24" s="5">
        <v>18.346</v>
      </c>
      <c r="G24" s="5">
        <f t="shared" si="1"/>
        <v>146.768</v>
      </c>
      <c r="H24" s="3">
        <v>76</v>
      </c>
      <c r="J24" t="s">
        <v>205</v>
      </c>
      <c r="K24">
        <v>8</v>
      </c>
    </row>
    <row r="25" spans="1:11" ht="12.75">
      <c r="A25" s="13">
        <v>18</v>
      </c>
      <c r="B25" s="29" t="s">
        <v>97</v>
      </c>
      <c r="C25" s="34">
        <v>28</v>
      </c>
      <c r="D25" s="17">
        <v>4</v>
      </c>
      <c r="E25" s="2">
        <f t="shared" si="0"/>
        <v>0.14285714285714285</v>
      </c>
      <c r="F25" s="5">
        <v>30</v>
      </c>
      <c r="G25" s="5">
        <f t="shared" si="1"/>
        <v>120</v>
      </c>
      <c r="H25" s="3">
        <v>66</v>
      </c>
      <c r="J25" t="s">
        <v>320</v>
      </c>
      <c r="K25">
        <v>1</v>
      </c>
    </row>
    <row r="26" spans="1:11" ht="12.75">
      <c r="A26" s="13">
        <v>44</v>
      </c>
      <c r="B26" s="29" t="s">
        <v>158</v>
      </c>
      <c r="C26" s="32">
        <v>101</v>
      </c>
      <c r="D26" s="17">
        <v>4</v>
      </c>
      <c r="E26" s="2">
        <f t="shared" si="0"/>
        <v>0.039603960396039604</v>
      </c>
      <c r="F26" s="5">
        <v>8.813</v>
      </c>
      <c r="G26" s="5">
        <f t="shared" si="1"/>
        <v>35.252</v>
      </c>
      <c r="H26" s="31">
        <v>14</v>
      </c>
      <c r="J26" t="s">
        <v>207</v>
      </c>
      <c r="K26">
        <v>4</v>
      </c>
    </row>
    <row r="27" spans="1:11" ht="12.75">
      <c r="A27" s="13">
        <v>56</v>
      </c>
      <c r="B27" s="29" t="s">
        <v>137</v>
      </c>
      <c r="C27" s="32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1">
        <v>0</v>
      </c>
      <c r="J27" t="s">
        <v>208</v>
      </c>
      <c r="K27">
        <v>4</v>
      </c>
    </row>
    <row r="28" spans="1:11" ht="12.75">
      <c r="A28" s="13">
        <v>57</v>
      </c>
      <c r="B28" s="29" t="s">
        <v>123</v>
      </c>
      <c r="C28" s="32">
        <v>0</v>
      </c>
      <c r="D28" s="17">
        <v>0</v>
      </c>
      <c r="E28" s="2" t="e">
        <f t="shared" si="0"/>
        <v>#DIV/0!</v>
      </c>
      <c r="F28" s="5">
        <v>30</v>
      </c>
      <c r="G28" s="5">
        <f t="shared" si="1"/>
        <v>0</v>
      </c>
      <c r="H28" s="31">
        <v>0</v>
      </c>
      <c r="J28" t="s">
        <v>209</v>
      </c>
      <c r="K28">
        <v>3</v>
      </c>
    </row>
    <row r="29" spans="1:11" ht="12.75">
      <c r="A29" s="13">
        <v>50</v>
      </c>
      <c r="B29" s="29" t="s">
        <v>98</v>
      </c>
      <c r="C29" s="34">
        <v>204</v>
      </c>
      <c r="D29" s="17">
        <v>3</v>
      </c>
      <c r="E29" s="2">
        <f t="shared" si="0"/>
        <v>0.014705882352941176</v>
      </c>
      <c r="F29" s="5">
        <v>4.913</v>
      </c>
      <c r="G29" s="5">
        <f t="shared" si="1"/>
        <v>14.739</v>
      </c>
      <c r="H29" s="3">
        <v>10</v>
      </c>
      <c r="J29" t="s">
        <v>210</v>
      </c>
      <c r="K29">
        <v>2</v>
      </c>
    </row>
    <row r="30" spans="1:11" ht="12.75">
      <c r="A30" s="13">
        <v>36</v>
      </c>
      <c r="B30" s="29" t="s">
        <v>99</v>
      </c>
      <c r="C30" s="34">
        <v>30</v>
      </c>
      <c r="D30" s="18">
        <v>2</v>
      </c>
      <c r="E30" s="2">
        <f t="shared" si="0"/>
        <v>0.06666666666666667</v>
      </c>
      <c r="F30" s="5">
        <v>29.467</v>
      </c>
      <c r="G30" s="5">
        <f t="shared" si="1"/>
        <v>58.934</v>
      </c>
      <c r="H30" s="3">
        <v>30</v>
      </c>
      <c r="J30" t="s">
        <v>216</v>
      </c>
      <c r="K30">
        <v>26</v>
      </c>
    </row>
    <row r="31" spans="1:11" ht="12.75">
      <c r="A31" s="13">
        <v>58</v>
      </c>
      <c r="B31" s="29" t="s">
        <v>100</v>
      </c>
      <c r="C31" s="34">
        <v>61</v>
      </c>
      <c r="D31" s="17">
        <v>0</v>
      </c>
      <c r="E31" s="2">
        <f t="shared" si="0"/>
        <v>0</v>
      </c>
      <c r="F31" s="5">
        <v>14.013</v>
      </c>
      <c r="G31" s="5">
        <f t="shared" si="1"/>
        <v>0</v>
      </c>
      <c r="H31" s="31">
        <v>0</v>
      </c>
      <c r="J31" t="s">
        <v>217</v>
      </c>
      <c r="K31">
        <v>13</v>
      </c>
    </row>
    <row r="32" spans="1:11" ht="12.75">
      <c r="A32" s="13">
        <v>59</v>
      </c>
      <c r="B32" s="29" t="s">
        <v>124</v>
      </c>
      <c r="C32" s="34">
        <v>34</v>
      </c>
      <c r="D32" s="17">
        <v>0</v>
      </c>
      <c r="E32" s="2">
        <f t="shared" si="0"/>
        <v>0</v>
      </c>
      <c r="F32" s="5">
        <v>29.467</v>
      </c>
      <c r="G32" s="5">
        <f t="shared" si="1"/>
        <v>0</v>
      </c>
      <c r="H32" s="31">
        <v>0</v>
      </c>
      <c r="J32" t="s">
        <v>218</v>
      </c>
      <c r="K32">
        <v>4</v>
      </c>
    </row>
    <row r="33" spans="1:11" ht="12.75">
      <c r="A33" s="13">
        <v>60</v>
      </c>
      <c r="B33" s="29" t="s">
        <v>138</v>
      </c>
      <c r="C33" s="32">
        <v>100</v>
      </c>
      <c r="D33" s="17">
        <v>0</v>
      </c>
      <c r="E33" s="2">
        <f t="shared" si="0"/>
        <v>0</v>
      </c>
      <c r="F33" s="5">
        <v>8.813</v>
      </c>
      <c r="G33" s="5">
        <f t="shared" si="1"/>
        <v>0</v>
      </c>
      <c r="H33" s="31">
        <v>0</v>
      </c>
      <c r="J33" t="s">
        <v>321</v>
      </c>
      <c r="K33">
        <v>3</v>
      </c>
    </row>
    <row r="34" spans="1:11" ht="12.75">
      <c r="A34" s="13">
        <v>23</v>
      </c>
      <c r="B34" s="29" t="s">
        <v>120</v>
      </c>
      <c r="C34" s="34">
        <v>268</v>
      </c>
      <c r="D34" s="18">
        <v>26</v>
      </c>
      <c r="E34" s="2">
        <f t="shared" si="0"/>
        <v>0.09701492537313433</v>
      </c>
      <c r="F34" s="5">
        <v>4.013</v>
      </c>
      <c r="G34" s="5">
        <f t="shared" si="1"/>
        <v>104.338</v>
      </c>
      <c r="H34" s="31">
        <v>56</v>
      </c>
      <c r="J34" t="s">
        <v>222</v>
      </c>
      <c r="K34">
        <v>13</v>
      </c>
    </row>
    <row r="35" spans="1:11" ht="12.75">
      <c r="A35" s="13">
        <v>28</v>
      </c>
      <c r="B35" s="29" t="s">
        <v>139</v>
      </c>
      <c r="C35" s="34">
        <v>144</v>
      </c>
      <c r="D35" s="17">
        <v>13</v>
      </c>
      <c r="E35" s="2">
        <f t="shared" si="0"/>
        <v>0.09027777777777778</v>
      </c>
      <c r="F35" s="5">
        <v>6.584</v>
      </c>
      <c r="G35" s="5">
        <f t="shared" si="1"/>
        <v>85.592</v>
      </c>
      <c r="H35" s="3">
        <v>46</v>
      </c>
      <c r="J35" t="s">
        <v>226</v>
      </c>
      <c r="K35">
        <v>2</v>
      </c>
    </row>
    <row r="36" spans="1:11" ht="12.75">
      <c r="A36" s="13">
        <v>61</v>
      </c>
      <c r="B36" s="29" t="s">
        <v>159</v>
      </c>
      <c r="C36" s="34">
        <v>38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1">
        <v>0</v>
      </c>
      <c r="J36" t="s">
        <v>227</v>
      </c>
      <c r="K36">
        <v>4</v>
      </c>
    </row>
    <row r="37" spans="1:11" ht="12.75">
      <c r="A37" s="13">
        <v>21</v>
      </c>
      <c r="B37" s="29" t="s">
        <v>101</v>
      </c>
      <c r="C37" s="34">
        <v>31</v>
      </c>
      <c r="D37" s="17">
        <v>4</v>
      </c>
      <c r="E37" s="2">
        <f t="shared" si="0"/>
        <v>0.12903225806451613</v>
      </c>
      <c r="F37" s="5">
        <v>29.467</v>
      </c>
      <c r="G37" s="5">
        <f t="shared" si="1"/>
        <v>117.868</v>
      </c>
      <c r="H37" s="3">
        <v>60</v>
      </c>
      <c r="J37" t="s">
        <v>228</v>
      </c>
      <c r="K37">
        <v>52</v>
      </c>
    </row>
    <row r="38" spans="1:11" ht="12.75">
      <c r="A38" s="13">
        <v>62</v>
      </c>
      <c r="B38" s="29" t="s">
        <v>102</v>
      </c>
      <c r="C38" s="34">
        <v>100</v>
      </c>
      <c r="D38" s="17">
        <v>0</v>
      </c>
      <c r="E38" s="2">
        <f t="shared" si="0"/>
        <v>0</v>
      </c>
      <c r="F38" s="5">
        <v>8.813</v>
      </c>
      <c r="G38" s="5">
        <f t="shared" si="1"/>
        <v>0</v>
      </c>
      <c r="H38" s="31">
        <v>0</v>
      </c>
      <c r="J38" t="s">
        <v>322</v>
      </c>
      <c r="K38">
        <v>2</v>
      </c>
    </row>
    <row r="39" spans="1:11" ht="12.75">
      <c r="A39" s="13">
        <v>26</v>
      </c>
      <c r="B39" s="29" t="s">
        <v>160</v>
      </c>
      <c r="C39" s="34">
        <v>28</v>
      </c>
      <c r="D39" s="17">
        <v>3</v>
      </c>
      <c r="E39" s="2">
        <f t="shared" si="0"/>
        <v>0.10714285714285714</v>
      </c>
      <c r="F39" s="5">
        <v>30</v>
      </c>
      <c r="G39" s="5">
        <f t="shared" si="1"/>
        <v>90</v>
      </c>
      <c r="H39" s="31">
        <v>50</v>
      </c>
      <c r="J39" t="s">
        <v>231</v>
      </c>
      <c r="K39">
        <v>87</v>
      </c>
    </row>
    <row r="40" spans="1:11" ht="12.75">
      <c r="A40" s="13">
        <v>63</v>
      </c>
      <c r="B40" s="29" t="s">
        <v>103</v>
      </c>
      <c r="C40" s="32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1">
        <v>0</v>
      </c>
      <c r="J40" t="s">
        <v>232</v>
      </c>
      <c r="K40">
        <v>8</v>
      </c>
    </row>
    <row r="41" spans="1:11" ht="12.75">
      <c r="A41" s="13">
        <v>64</v>
      </c>
      <c r="B41" s="29" t="s">
        <v>140</v>
      </c>
      <c r="C41" s="34">
        <v>70</v>
      </c>
      <c r="D41" s="17">
        <v>0</v>
      </c>
      <c r="E41" s="2">
        <f aca="true" t="shared" si="2" ref="E41:E72">+D41/C41</f>
        <v>0</v>
      </c>
      <c r="F41" s="5">
        <v>12.156</v>
      </c>
      <c r="G41" s="5">
        <f aca="true" t="shared" si="3" ref="G41:G72">F41*D41</f>
        <v>0</v>
      </c>
      <c r="H41" s="31">
        <v>0</v>
      </c>
      <c r="J41" t="s">
        <v>235</v>
      </c>
      <c r="K41">
        <v>10</v>
      </c>
    </row>
    <row r="42" spans="1:11" ht="12.75">
      <c r="A42" s="13">
        <v>12</v>
      </c>
      <c r="B42" s="29" t="s">
        <v>161</v>
      </c>
      <c r="C42" s="32">
        <v>77</v>
      </c>
      <c r="D42" s="17">
        <v>13</v>
      </c>
      <c r="E42" s="2">
        <f t="shared" si="2"/>
        <v>0.16883116883116883</v>
      </c>
      <c r="F42" s="5">
        <v>11.413</v>
      </c>
      <c r="G42" s="5">
        <f t="shared" si="3"/>
        <v>148.369</v>
      </c>
      <c r="H42" s="3">
        <v>78</v>
      </c>
      <c r="J42" t="s">
        <v>323</v>
      </c>
      <c r="K42">
        <v>5</v>
      </c>
    </row>
    <row r="43" spans="1:11" ht="12.75">
      <c r="A43" s="13">
        <v>65</v>
      </c>
      <c r="B43" s="29" t="s">
        <v>167</v>
      </c>
      <c r="C43" s="32">
        <v>40</v>
      </c>
      <c r="D43" s="17">
        <v>0</v>
      </c>
      <c r="E43" s="2">
        <f t="shared" si="2"/>
        <v>0</v>
      </c>
      <c r="F43" s="5">
        <v>20.513</v>
      </c>
      <c r="G43" s="5">
        <f t="shared" si="3"/>
        <v>0</v>
      </c>
      <c r="H43" s="31">
        <v>0</v>
      </c>
      <c r="J43" t="s">
        <v>324</v>
      </c>
      <c r="K43">
        <v>1</v>
      </c>
    </row>
    <row r="44" spans="1:11" ht="12.75">
      <c r="A44" s="13">
        <v>66</v>
      </c>
      <c r="B44" s="29" t="s">
        <v>141</v>
      </c>
      <c r="C44" s="32">
        <v>20</v>
      </c>
      <c r="D44" s="17">
        <v>0</v>
      </c>
      <c r="E44" s="2">
        <f t="shared" si="2"/>
        <v>0</v>
      </c>
      <c r="F44" s="5">
        <v>30</v>
      </c>
      <c r="G44" s="5">
        <f t="shared" si="3"/>
        <v>0</v>
      </c>
      <c r="H44" s="31">
        <v>0</v>
      </c>
      <c r="J44" t="s">
        <v>239</v>
      </c>
      <c r="K44">
        <v>9</v>
      </c>
    </row>
    <row r="45" spans="1:11" ht="12.75">
      <c r="A45" s="13">
        <v>67</v>
      </c>
      <c r="B45" s="29" t="s">
        <v>104</v>
      </c>
      <c r="C45" s="32">
        <v>22</v>
      </c>
      <c r="D45" s="17">
        <v>0</v>
      </c>
      <c r="E45" s="2">
        <f t="shared" si="2"/>
        <v>0</v>
      </c>
      <c r="F45" s="5">
        <v>30</v>
      </c>
      <c r="G45" s="5">
        <f t="shared" si="3"/>
        <v>0</v>
      </c>
      <c r="H45" s="31">
        <v>0</v>
      </c>
      <c r="J45" t="s">
        <v>241</v>
      </c>
      <c r="K45">
        <v>1</v>
      </c>
    </row>
    <row r="46" spans="1:11" ht="12.75">
      <c r="A46" s="13">
        <v>68</v>
      </c>
      <c r="B46" s="29" t="s">
        <v>142</v>
      </c>
      <c r="C46" s="32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1">
        <v>0</v>
      </c>
      <c r="J46" t="s">
        <v>243</v>
      </c>
      <c r="K46">
        <v>4</v>
      </c>
    </row>
    <row r="47" spans="1:11" ht="12.75">
      <c r="A47" s="13">
        <v>29</v>
      </c>
      <c r="B47" s="29" t="s">
        <v>105</v>
      </c>
      <c r="C47" s="34">
        <v>40</v>
      </c>
      <c r="D47" s="17">
        <v>4</v>
      </c>
      <c r="E47" s="2">
        <f t="shared" si="2"/>
        <v>0.1</v>
      </c>
      <c r="F47" s="5">
        <v>20.513</v>
      </c>
      <c r="G47" s="5">
        <f t="shared" si="3"/>
        <v>82.052</v>
      </c>
      <c r="H47" s="31">
        <v>44</v>
      </c>
      <c r="J47" t="s">
        <v>244</v>
      </c>
      <c r="K47">
        <v>11</v>
      </c>
    </row>
    <row r="48" spans="1:11" ht="12.75">
      <c r="A48" s="13">
        <v>2</v>
      </c>
      <c r="B48" s="29" t="s">
        <v>106</v>
      </c>
      <c r="C48" s="34">
        <v>160</v>
      </c>
      <c r="D48" s="17">
        <v>52</v>
      </c>
      <c r="E48" s="2">
        <f t="shared" si="2"/>
        <v>0.325</v>
      </c>
      <c r="F48" s="5">
        <v>5.888</v>
      </c>
      <c r="G48" s="5">
        <f t="shared" si="3"/>
        <v>306.176</v>
      </c>
      <c r="H48" s="31">
        <v>98</v>
      </c>
      <c r="J48" t="s">
        <v>247</v>
      </c>
      <c r="K48">
        <v>9</v>
      </c>
    </row>
    <row r="49" spans="1:11" ht="12.75">
      <c r="A49" s="13">
        <v>35</v>
      </c>
      <c r="B49" s="29" t="s">
        <v>143</v>
      </c>
      <c r="C49" s="34">
        <v>26</v>
      </c>
      <c r="D49" s="17">
        <v>2</v>
      </c>
      <c r="E49" s="2">
        <f t="shared" si="2"/>
        <v>0.07692307692307693</v>
      </c>
      <c r="F49" s="5">
        <v>30</v>
      </c>
      <c r="G49" s="5">
        <f t="shared" si="3"/>
        <v>60</v>
      </c>
      <c r="H49" s="31">
        <v>32</v>
      </c>
      <c r="J49" t="s">
        <v>325</v>
      </c>
      <c r="K49">
        <v>1</v>
      </c>
    </row>
    <row r="50" spans="1:11" ht="12.75">
      <c r="A50" s="13">
        <v>5</v>
      </c>
      <c r="B50" s="29" t="s">
        <v>162</v>
      </c>
      <c r="C50" s="32">
        <v>547</v>
      </c>
      <c r="D50" s="17">
        <v>87</v>
      </c>
      <c r="E50" s="2">
        <f t="shared" si="2"/>
        <v>0.1590493601462523</v>
      </c>
      <c r="F50" s="5">
        <v>2.457</v>
      </c>
      <c r="G50" s="5">
        <f t="shared" si="3"/>
        <v>213.759</v>
      </c>
      <c r="H50" s="31">
        <v>92</v>
      </c>
      <c r="J50" t="s">
        <v>248</v>
      </c>
      <c r="K50">
        <v>13</v>
      </c>
    </row>
    <row r="51" spans="1:11" ht="12.75">
      <c r="A51" s="13">
        <v>14</v>
      </c>
      <c r="B51" s="29" t="s">
        <v>107</v>
      </c>
      <c r="C51" s="34">
        <v>50</v>
      </c>
      <c r="D51" s="17">
        <v>8</v>
      </c>
      <c r="E51" s="2">
        <f t="shared" si="2"/>
        <v>0.16</v>
      </c>
      <c r="F51" s="5">
        <v>16.613</v>
      </c>
      <c r="G51" s="5">
        <f t="shared" si="3"/>
        <v>132.904</v>
      </c>
      <c r="H51" s="31">
        <v>74</v>
      </c>
      <c r="J51" t="s">
        <v>249</v>
      </c>
      <c r="K51">
        <v>23</v>
      </c>
    </row>
    <row r="52" spans="1:11" ht="12.75">
      <c r="A52" s="13">
        <v>69</v>
      </c>
      <c r="B52" s="29" t="s">
        <v>144</v>
      </c>
      <c r="C52" s="34">
        <v>0</v>
      </c>
      <c r="D52" s="17">
        <v>0</v>
      </c>
      <c r="E52" s="2" t="e">
        <f t="shared" si="2"/>
        <v>#DIV/0!</v>
      </c>
      <c r="F52" s="5">
        <v>30</v>
      </c>
      <c r="G52" s="5">
        <f t="shared" si="3"/>
        <v>0</v>
      </c>
      <c r="H52" s="31">
        <v>0</v>
      </c>
      <c r="J52" t="s">
        <v>251</v>
      </c>
      <c r="K52">
        <v>27</v>
      </c>
    </row>
    <row r="53" spans="1:11" ht="12.75">
      <c r="A53" s="13">
        <v>70</v>
      </c>
      <c r="B53" s="29" t="s">
        <v>145</v>
      </c>
      <c r="C53" s="34">
        <v>27</v>
      </c>
      <c r="D53" s="17">
        <v>0</v>
      </c>
      <c r="E53" s="2">
        <f t="shared" si="2"/>
        <v>0</v>
      </c>
      <c r="F53" s="5">
        <v>30</v>
      </c>
      <c r="G53" s="5">
        <f t="shared" si="3"/>
        <v>0</v>
      </c>
      <c r="H53" s="31">
        <v>0</v>
      </c>
      <c r="J53" t="s">
        <v>326</v>
      </c>
      <c r="K53">
        <v>2</v>
      </c>
    </row>
    <row r="54" spans="1:11" ht="12.75">
      <c r="A54" s="13">
        <v>9</v>
      </c>
      <c r="B54" s="29" t="s">
        <v>146</v>
      </c>
      <c r="C54" s="34">
        <v>59</v>
      </c>
      <c r="D54" s="17">
        <v>10</v>
      </c>
      <c r="E54" s="2">
        <f t="shared" si="2"/>
        <v>0.1694915254237288</v>
      </c>
      <c r="F54" s="5">
        <v>15.195</v>
      </c>
      <c r="G54" s="5">
        <f t="shared" si="3"/>
        <v>151.95</v>
      </c>
      <c r="H54" s="3">
        <v>84</v>
      </c>
      <c r="J54" t="s">
        <v>327</v>
      </c>
      <c r="K54">
        <v>1</v>
      </c>
    </row>
    <row r="55" spans="1:11" ht="12.75">
      <c r="A55" s="13">
        <v>22</v>
      </c>
      <c r="B55" s="29" t="s">
        <v>108</v>
      </c>
      <c r="C55" s="34">
        <v>39</v>
      </c>
      <c r="D55" s="17">
        <v>5</v>
      </c>
      <c r="E55" s="2">
        <f t="shared" si="2"/>
        <v>0.1282051282051282</v>
      </c>
      <c r="F55" s="5">
        <v>23.299</v>
      </c>
      <c r="G55" s="5">
        <f t="shared" si="3"/>
        <v>116.495</v>
      </c>
      <c r="H55" s="3">
        <v>58</v>
      </c>
      <c r="J55" t="s">
        <v>254</v>
      </c>
      <c r="K55">
        <v>1</v>
      </c>
    </row>
    <row r="56" spans="1:11" ht="12.75">
      <c r="A56" s="13">
        <v>31</v>
      </c>
      <c r="B56" s="29" t="s">
        <v>109</v>
      </c>
      <c r="C56" s="32">
        <v>110</v>
      </c>
      <c r="D56" s="17">
        <v>9</v>
      </c>
      <c r="E56" s="2">
        <f t="shared" si="2"/>
        <v>0.08181818181818182</v>
      </c>
      <c r="F56" s="5">
        <v>8.104</v>
      </c>
      <c r="G56" s="5">
        <f t="shared" si="3"/>
        <v>72.93599999999999</v>
      </c>
      <c r="H56" s="3">
        <v>40</v>
      </c>
      <c r="J56" t="s">
        <v>255</v>
      </c>
      <c r="K56">
        <v>1</v>
      </c>
    </row>
    <row r="57" spans="1:11" ht="12.75">
      <c r="A57" s="13">
        <v>71</v>
      </c>
      <c r="B57" s="29" t="s">
        <v>147</v>
      </c>
      <c r="C57" s="34">
        <v>25</v>
      </c>
      <c r="D57" s="17">
        <v>0</v>
      </c>
      <c r="E57" s="2">
        <f t="shared" si="2"/>
        <v>0</v>
      </c>
      <c r="F57" s="5">
        <v>30</v>
      </c>
      <c r="G57" s="5">
        <f t="shared" si="3"/>
        <v>0</v>
      </c>
      <c r="H57" s="31">
        <v>0</v>
      </c>
      <c r="J57" t="s">
        <v>257</v>
      </c>
      <c r="K57">
        <v>48</v>
      </c>
    </row>
    <row r="58" spans="1:11" ht="12.75">
      <c r="A58" s="13">
        <v>24</v>
      </c>
      <c r="B58" s="29" t="s">
        <v>148</v>
      </c>
      <c r="C58" s="34">
        <v>35</v>
      </c>
      <c r="D58" s="17">
        <v>4</v>
      </c>
      <c r="E58" s="2">
        <f t="shared" si="2"/>
        <v>0.11428571428571428</v>
      </c>
      <c r="F58" s="5">
        <v>23.299</v>
      </c>
      <c r="G58" s="5">
        <f t="shared" si="3"/>
        <v>93.196</v>
      </c>
      <c r="H58" s="3">
        <v>54</v>
      </c>
      <c r="J58" t="s">
        <v>259</v>
      </c>
      <c r="K58">
        <v>11</v>
      </c>
    </row>
    <row r="59" spans="1:11" ht="12.75">
      <c r="A59" s="13">
        <v>37</v>
      </c>
      <c r="B59" s="29" t="s">
        <v>110</v>
      </c>
      <c r="C59" s="34">
        <v>182</v>
      </c>
      <c r="D59" s="17">
        <v>11</v>
      </c>
      <c r="E59" s="2">
        <f t="shared" si="2"/>
        <v>0.06043956043956044</v>
      </c>
      <c r="F59" s="5">
        <v>5.346</v>
      </c>
      <c r="G59" s="5">
        <f t="shared" si="3"/>
        <v>58.806</v>
      </c>
      <c r="H59" s="3">
        <v>28</v>
      </c>
      <c r="J59" t="s">
        <v>260</v>
      </c>
      <c r="K59">
        <v>3</v>
      </c>
    </row>
    <row r="60" spans="1:11" ht="12.75">
      <c r="A60" s="13">
        <v>72</v>
      </c>
      <c r="B60" s="29" t="s">
        <v>149</v>
      </c>
      <c r="C60" s="32">
        <v>30</v>
      </c>
      <c r="D60" s="17">
        <v>0</v>
      </c>
      <c r="E60" s="2">
        <f t="shared" si="2"/>
        <v>0</v>
      </c>
      <c r="F60" s="5">
        <v>29.467</v>
      </c>
      <c r="G60" s="5">
        <f t="shared" si="3"/>
        <v>0</v>
      </c>
      <c r="H60" s="31">
        <v>0</v>
      </c>
      <c r="J60" t="s">
        <v>263</v>
      </c>
      <c r="K60">
        <v>2</v>
      </c>
    </row>
    <row r="61" spans="1:11" ht="12.75">
      <c r="A61" s="13">
        <v>11</v>
      </c>
      <c r="B61" s="29" t="s">
        <v>127</v>
      </c>
      <c r="C61" s="34">
        <v>50</v>
      </c>
      <c r="D61" s="17">
        <v>9</v>
      </c>
      <c r="E61" s="2">
        <f t="shared" si="2"/>
        <v>0.18</v>
      </c>
      <c r="F61" s="5">
        <v>16.613</v>
      </c>
      <c r="G61" s="5">
        <f t="shared" si="3"/>
        <v>149.517</v>
      </c>
      <c r="H61" s="31">
        <v>80</v>
      </c>
      <c r="J61" t="s">
        <v>264</v>
      </c>
      <c r="K61">
        <v>85</v>
      </c>
    </row>
    <row r="62" spans="1:11" ht="12.75">
      <c r="A62" s="13">
        <v>46</v>
      </c>
      <c r="B62" s="29" t="s">
        <v>128</v>
      </c>
      <c r="C62" s="34">
        <v>20</v>
      </c>
      <c r="D62" s="17">
        <v>1</v>
      </c>
      <c r="E62" s="2">
        <f t="shared" si="2"/>
        <v>0.05</v>
      </c>
      <c r="F62" s="5">
        <v>30</v>
      </c>
      <c r="G62" s="5">
        <f t="shared" si="3"/>
        <v>30</v>
      </c>
      <c r="H62" s="3">
        <v>10</v>
      </c>
      <c r="J62" t="s">
        <v>328</v>
      </c>
      <c r="K62">
        <v>3</v>
      </c>
    </row>
    <row r="63" spans="1:11" ht="12.75">
      <c r="A63" s="13">
        <v>34</v>
      </c>
      <c r="B63" s="29" t="s">
        <v>163</v>
      </c>
      <c r="C63" s="34">
        <v>216</v>
      </c>
      <c r="D63" s="17">
        <v>13</v>
      </c>
      <c r="E63" s="2">
        <f t="shared" si="2"/>
        <v>0.06018518518518518</v>
      </c>
      <c r="F63" s="5">
        <v>4.727</v>
      </c>
      <c r="G63" s="5">
        <f t="shared" si="3"/>
        <v>61.45100000000001</v>
      </c>
      <c r="H63" s="3">
        <v>34</v>
      </c>
      <c r="J63" t="s">
        <v>265</v>
      </c>
      <c r="K63">
        <v>53</v>
      </c>
    </row>
    <row r="64" spans="1:11" ht="12.75">
      <c r="A64" s="13">
        <v>4</v>
      </c>
      <c r="B64" s="29" t="s">
        <v>111</v>
      </c>
      <c r="C64" s="34">
        <v>102</v>
      </c>
      <c r="D64" s="17">
        <v>27</v>
      </c>
      <c r="E64" s="2">
        <f t="shared" si="2"/>
        <v>0.2647058823529412</v>
      </c>
      <c r="F64" s="5">
        <v>8.813</v>
      </c>
      <c r="G64" s="5">
        <f t="shared" si="3"/>
        <v>237.95100000000002</v>
      </c>
      <c r="H64" s="3">
        <v>94</v>
      </c>
      <c r="J64" t="s">
        <v>329</v>
      </c>
      <c r="K64">
        <v>1</v>
      </c>
    </row>
    <row r="65" spans="1:11" ht="12.75">
      <c r="A65" s="13">
        <v>43</v>
      </c>
      <c r="B65" s="29" t="s">
        <v>129</v>
      </c>
      <c r="C65" s="34">
        <v>41</v>
      </c>
      <c r="D65" s="17">
        <v>2</v>
      </c>
      <c r="E65" s="2">
        <f t="shared" si="2"/>
        <v>0.04878048780487805</v>
      </c>
      <c r="F65" s="5">
        <v>20.513</v>
      </c>
      <c r="G65" s="5">
        <f t="shared" si="3"/>
        <v>41.026</v>
      </c>
      <c r="H65" s="3">
        <v>16</v>
      </c>
      <c r="J65" t="s">
        <v>268</v>
      </c>
      <c r="K65">
        <v>32</v>
      </c>
    </row>
    <row r="66" spans="1:11" ht="12.75">
      <c r="A66" s="13">
        <v>48</v>
      </c>
      <c r="B66" s="29" t="s">
        <v>65</v>
      </c>
      <c r="C66" s="34">
        <v>45</v>
      </c>
      <c r="D66" s="17">
        <v>1</v>
      </c>
      <c r="E66" s="2">
        <f t="shared" si="2"/>
        <v>0.022222222222222223</v>
      </c>
      <c r="F66" s="5">
        <v>18.346</v>
      </c>
      <c r="G66" s="5">
        <f t="shared" si="3"/>
        <v>18.346</v>
      </c>
      <c r="H66" s="3">
        <v>10</v>
      </c>
      <c r="J66" t="s">
        <v>330</v>
      </c>
      <c r="K66">
        <v>1</v>
      </c>
    </row>
    <row r="67" spans="1:11" ht="12.75">
      <c r="A67" s="13">
        <v>73</v>
      </c>
      <c r="B67" s="29" t="s">
        <v>168</v>
      </c>
      <c r="C67" s="32">
        <v>50</v>
      </c>
      <c r="D67" s="17">
        <v>0</v>
      </c>
      <c r="E67" s="2">
        <f t="shared" si="2"/>
        <v>0</v>
      </c>
      <c r="F67" s="5">
        <v>16.613</v>
      </c>
      <c r="G67" s="5">
        <f t="shared" si="3"/>
        <v>0</v>
      </c>
      <c r="H67" s="31">
        <v>0</v>
      </c>
      <c r="J67" t="s">
        <v>269</v>
      </c>
      <c r="K67">
        <v>13</v>
      </c>
    </row>
    <row r="68" spans="1:11" ht="12.75">
      <c r="A68" s="13">
        <v>49</v>
      </c>
      <c r="B68" s="29" t="s">
        <v>125</v>
      </c>
      <c r="C68" s="34">
        <v>55</v>
      </c>
      <c r="D68" s="18">
        <v>1</v>
      </c>
      <c r="E68" s="2">
        <f t="shared" si="2"/>
        <v>0.01818181818181818</v>
      </c>
      <c r="F68" s="5">
        <v>15.195</v>
      </c>
      <c r="G68" s="5">
        <f t="shared" si="3"/>
        <v>15.195</v>
      </c>
      <c r="H68" s="3">
        <v>10</v>
      </c>
      <c r="J68" t="s">
        <v>270</v>
      </c>
      <c r="K68">
        <v>14</v>
      </c>
    </row>
    <row r="69" spans="1:11" ht="13.5" customHeight="1">
      <c r="A69" s="13">
        <v>74</v>
      </c>
      <c r="B69" s="29" t="s">
        <v>150</v>
      </c>
      <c r="C69" s="34">
        <v>0</v>
      </c>
      <c r="D69" s="18">
        <v>0</v>
      </c>
      <c r="E69" s="2" t="e">
        <f t="shared" si="2"/>
        <v>#DIV/0!</v>
      </c>
      <c r="F69" s="5">
        <v>30</v>
      </c>
      <c r="G69" s="5">
        <f t="shared" si="3"/>
        <v>0</v>
      </c>
      <c r="H69" s="31">
        <v>0</v>
      </c>
      <c r="J69" t="s">
        <v>271</v>
      </c>
      <c r="K69">
        <v>35</v>
      </c>
    </row>
    <row r="70" spans="1:11" ht="12.75">
      <c r="A70" s="13">
        <v>52</v>
      </c>
      <c r="B70" s="29" t="s">
        <v>151</v>
      </c>
      <c r="C70" s="34">
        <v>75</v>
      </c>
      <c r="D70" s="17">
        <v>1</v>
      </c>
      <c r="E70" s="2">
        <f t="shared" si="2"/>
        <v>0.013333333333333334</v>
      </c>
      <c r="F70" s="5">
        <v>11.413</v>
      </c>
      <c r="G70" s="5">
        <f t="shared" si="3"/>
        <v>11.413</v>
      </c>
      <c r="H70" s="3">
        <v>10</v>
      </c>
      <c r="J70" t="s">
        <v>273</v>
      </c>
      <c r="K70">
        <v>15</v>
      </c>
    </row>
    <row r="71" spans="1:11" ht="12.75">
      <c r="A71" s="13">
        <v>6</v>
      </c>
      <c r="B71" s="29" t="s">
        <v>152</v>
      </c>
      <c r="C71" s="32">
        <v>246</v>
      </c>
      <c r="D71" s="17">
        <v>48</v>
      </c>
      <c r="E71" s="2">
        <f t="shared" si="2"/>
        <v>0.1951219512195122</v>
      </c>
      <c r="F71" s="5">
        <v>4.263</v>
      </c>
      <c r="G71" s="5">
        <f t="shared" si="3"/>
        <v>204.624</v>
      </c>
      <c r="H71" s="3">
        <v>90</v>
      </c>
      <c r="J71" t="s">
        <v>274</v>
      </c>
      <c r="K71">
        <v>1</v>
      </c>
    </row>
    <row r="72" spans="1:11" ht="12.75">
      <c r="A72" s="13">
        <v>8</v>
      </c>
      <c r="B72" s="29" t="s">
        <v>112</v>
      </c>
      <c r="C72" s="34">
        <v>60</v>
      </c>
      <c r="D72" s="17">
        <v>11</v>
      </c>
      <c r="E72" s="2">
        <f t="shared" si="2"/>
        <v>0.18333333333333332</v>
      </c>
      <c r="F72" s="5">
        <v>14.013</v>
      </c>
      <c r="G72" s="5">
        <f t="shared" si="3"/>
        <v>154.143</v>
      </c>
      <c r="H72" s="31">
        <v>86</v>
      </c>
      <c r="J72" t="s">
        <v>275</v>
      </c>
      <c r="K72">
        <v>2</v>
      </c>
    </row>
    <row r="73" spans="1:8" ht="12.75">
      <c r="A73" s="13">
        <v>51</v>
      </c>
      <c r="B73" s="29" t="s">
        <v>113</v>
      </c>
      <c r="C73" s="34">
        <v>244</v>
      </c>
      <c r="D73" s="17">
        <v>3</v>
      </c>
      <c r="E73" s="2">
        <f aca="true" t="shared" si="4" ref="E73:E85">+D73/C73</f>
        <v>0.012295081967213115</v>
      </c>
      <c r="F73" s="5">
        <v>4.263</v>
      </c>
      <c r="G73" s="5">
        <f aca="true" t="shared" si="5" ref="G73:G85">F73*D73</f>
        <v>12.789</v>
      </c>
      <c r="H73" s="3">
        <v>10</v>
      </c>
    </row>
    <row r="74" spans="1:8" ht="12.75">
      <c r="A74" s="13">
        <v>75</v>
      </c>
      <c r="B74" s="29" t="s">
        <v>153</v>
      </c>
      <c r="C74" s="34">
        <v>0</v>
      </c>
      <c r="D74" s="17">
        <v>0</v>
      </c>
      <c r="E74" s="2" t="e">
        <f t="shared" si="4"/>
        <v>#DIV/0!</v>
      </c>
      <c r="F74" s="5">
        <v>30</v>
      </c>
      <c r="G74" s="5">
        <f t="shared" si="5"/>
        <v>0</v>
      </c>
      <c r="H74" s="31">
        <v>0</v>
      </c>
    </row>
    <row r="75" spans="1:8" ht="12.75">
      <c r="A75" s="13">
        <v>45</v>
      </c>
      <c r="B75" s="29" t="s">
        <v>121</v>
      </c>
      <c r="C75" s="34">
        <v>50</v>
      </c>
      <c r="D75" s="17">
        <v>2</v>
      </c>
      <c r="E75" s="2">
        <f t="shared" si="4"/>
        <v>0.04</v>
      </c>
      <c r="F75" s="5">
        <v>16.613</v>
      </c>
      <c r="G75" s="5">
        <f t="shared" si="5"/>
        <v>33.226</v>
      </c>
      <c r="H75" s="3">
        <v>12</v>
      </c>
    </row>
    <row r="76" spans="1:8" ht="12.75">
      <c r="A76" s="13">
        <v>27</v>
      </c>
      <c r="B76" s="29" t="s">
        <v>169</v>
      </c>
      <c r="C76" s="32">
        <v>20</v>
      </c>
      <c r="D76" s="17">
        <v>3</v>
      </c>
      <c r="E76" s="2">
        <f t="shared" si="4"/>
        <v>0.15</v>
      </c>
      <c r="F76" s="5">
        <v>30</v>
      </c>
      <c r="G76" s="5">
        <f t="shared" si="5"/>
        <v>90</v>
      </c>
      <c r="H76" s="3">
        <v>48</v>
      </c>
    </row>
    <row r="77" spans="1:8" ht="12.75">
      <c r="A77" s="13">
        <v>1</v>
      </c>
      <c r="B77" s="29" t="s">
        <v>114</v>
      </c>
      <c r="C77" s="34">
        <v>115</v>
      </c>
      <c r="D77" s="17">
        <v>53</v>
      </c>
      <c r="E77" s="2">
        <f t="shared" si="4"/>
        <v>0.4608695652173913</v>
      </c>
      <c r="F77" s="5">
        <v>7.796</v>
      </c>
      <c r="G77" s="5">
        <f t="shared" si="5"/>
        <v>413.188</v>
      </c>
      <c r="H77" s="3">
        <v>100</v>
      </c>
    </row>
    <row r="78" spans="1:8" ht="12.75">
      <c r="A78" s="13">
        <v>15</v>
      </c>
      <c r="B78" s="29" t="s">
        <v>115</v>
      </c>
      <c r="C78" s="34">
        <v>256</v>
      </c>
      <c r="D78" s="17">
        <v>32</v>
      </c>
      <c r="E78" s="2">
        <f t="shared" si="4"/>
        <v>0.125</v>
      </c>
      <c r="F78" s="5">
        <v>4.133</v>
      </c>
      <c r="G78" s="5">
        <f t="shared" si="5"/>
        <v>132.256</v>
      </c>
      <c r="H78" s="3">
        <v>72</v>
      </c>
    </row>
    <row r="79" spans="1:8" ht="12.75">
      <c r="A79" s="13">
        <v>39</v>
      </c>
      <c r="B79" s="29" t="s">
        <v>37</v>
      </c>
      <c r="C79" s="32">
        <v>262</v>
      </c>
      <c r="D79" s="17">
        <v>13</v>
      </c>
      <c r="E79" s="2">
        <f t="shared" si="4"/>
        <v>0.04961832061068702</v>
      </c>
      <c r="F79" s="5">
        <v>4.013</v>
      </c>
      <c r="G79" s="5">
        <f t="shared" si="5"/>
        <v>52.169</v>
      </c>
      <c r="H79" s="3">
        <v>24</v>
      </c>
    </row>
    <row r="80" spans="1:8" ht="12.75">
      <c r="A80" s="13">
        <v>20</v>
      </c>
      <c r="B80" s="30" t="s">
        <v>54</v>
      </c>
      <c r="C80" s="34">
        <v>109</v>
      </c>
      <c r="D80" s="17">
        <v>14</v>
      </c>
      <c r="E80" s="2">
        <f t="shared" si="4"/>
        <v>0.12844036697247707</v>
      </c>
      <c r="F80" s="5">
        <v>8.442</v>
      </c>
      <c r="G80" s="5">
        <f t="shared" si="5"/>
        <v>118.188</v>
      </c>
      <c r="H80" s="31">
        <v>62</v>
      </c>
    </row>
    <row r="81" spans="1:8" ht="12.75">
      <c r="A81" s="13">
        <v>30</v>
      </c>
      <c r="B81" s="29" t="s">
        <v>116</v>
      </c>
      <c r="C81" s="34">
        <v>615</v>
      </c>
      <c r="D81" s="17">
        <v>35</v>
      </c>
      <c r="E81" s="2">
        <f t="shared" si="4"/>
        <v>0.056910569105691054</v>
      </c>
      <c r="F81" s="5">
        <v>2.292</v>
      </c>
      <c r="G81" s="5">
        <f t="shared" si="5"/>
        <v>80.22</v>
      </c>
      <c r="H81" s="3">
        <v>42</v>
      </c>
    </row>
    <row r="82" spans="1:8" ht="12.75">
      <c r="A82" s="13">
        <v>38</v>
      </c>
      <c r="B82" s="29" t="s">
        <v>117</v>
      </c>
      <c r="C82" s="34">
        <v>306</v>
      </c>
      <c r="D82" s="17">
        <v>15</v>
      </c>
      <c r="E82" s="2">
        <f t="shared" si="4"/>
        <v>0.049019607843137254</v>
      </c>
      <c r="F82" s="5">
        <v>3.613</v>
      </c>
      <c r="G82" s="5">
        <f t="shared" si="5"/>
        <v>54.195</v>
      </c>
      <c r="H82" s="31">
        <v>26</v>
      </c>
    </row>
    <row r="83" spans="1:8" ht="12.75">
      <c r="A83" s="13">
        <v>47</v>
      </c>
      <c r="B83" s="29" t="s">
        <v>154</v>
      </c>
      <c r="C83" s="34">
        <v>60</v>
      </c>
      <c r="D83" s="17">
        <v>2</v>
      </c>
      <c r="E83" s="2">
        <f t="shared" si="4"/>
        <v>0.03333333333333333</v>
      </c>
      <c r="F83" s="5">
        <v>14.013</v>
      </c>
      <c r="G83" s="5">
        <f t="shared" si="5"/>
        <v>28.026</v>
      </c>
      <c r="H83" s="3">
        <v>10</v>
      </c>
    </row>
    <row r="84" spans="1:8" ht="12.75">
      <c r="A84" s="13">
        <v>76</v>
      </c>
      <c r="B84" s="29" t="s">
        <v>118</v>
      </c>
      <c r="C84" s="32">
        <v>50</v>
      </c>
      <c r="D84" s="15">
        <v>0</v>
      </c>
      <c r="E84" s="2">
        <f t="shared" si="4"/>
        <v>0</v>
      </c>
      <c r="F84" s="5">
        <v>16.613</v>
      </c>
      <c r="G84" s="5">
        <f t="shared" si="5"/>
        <v>0</v>
      </c>
      <c r="H84" s="31">
        <v>0</v>
      </c>
    </row>
    <row r="85" spans="1:8" ht="12.75">
      <c r="A85" s="13">
        <v>77</v>
      </c>
      <c r="B85" s="29" t="s">
        <v>130</v>
      </c>
      <c r="C85" s="34">
        <v>0</v>
      </c>
      <c r="D85" s="17">
        <v>0</v>
      </c>
      <c r="E85" s="2" t="e">
        <f t="shared" si="4"/>
        <v>#DIV/0!</v>
      </c>
      <c r="F85" s="5">
        <v>30</v>
      </c>
      <c r="G85" s="5">
        <f t="shared" si="5"/>
        <v>0</v>
      </c>
      <c r="H85" s="31">
        <v>0</v>
      </c>
    </row>
    <row r="86" spans="1:8" ht="12.75">
      <c r="A86" s="14"/>
      <c r="H86" s="2"/>
    </row>
    <row r="87" spans="1:8" ht="12.75">
      <c r="A87" s="14"/>
      <c r="H87" s="2"/>
    </row>
    <row r="88" ht="12.75">
      <c r="H88" s="2"/>
    </row>
    <row r="93" spans="3:7" ht="12.75">
      <c r="C93" s="27"/>
      <c r="E93" s="2"/>
      <c r="G93" s="5"/>
    </row>
    <row r="94" spans="3:7" ht="12.75">
      <c r="C94" s="27"/>
      <c r="E94" s="2"/>
      <c r="G94" s="5"/>
    </row>
    <row r="95" spans="3:7" ht="12.75">
      <c r="C95" s="27"/>
      <c r="E95" s="2"/>
      <c r="G95" s="5"/>
    </row>
    <row r="96" spans="3:7" ht="12.75">
      <c r="C96" s="27"/>
      <c r="E96" s="2"/>
      <c r="G96" s="5"/>
    </row>
    <row r="97" spans="3:7" ht="12.75">
      <c r="C97" s="27"/>
      <c r="E97" s="2"/>
      <c r="G97" s="5"/>
    </row>
    <row r="98" spans="3:7" ht="12.75">
      <c r="C98" s="27"/>
      <c r="E98" s="2"/>
      <c r="G98" s="5"/>
    </row>
    <row r="99" spans="3:7" ht="12.75">
      <c r="C99" s="27"/>
      <c r="E99" s="2"/>
      <c r="G99" s="5"/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E103" s="2"/>
      <c r="G103" s="5"/>
    </row>
    <row r="104" spans="3:7" ht="12.75">
      <c r="C104" s="27"/>
      <c r="D104" s="2"/>
      <c r="E104" s="2"/>
      <c r="G104" s="5"/>
    </row>
  </sheetData>
  <sheetProtection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F9" sqref="F9:F85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11.00390625" style="0" customWidth="1"/>
    <col min="10" max="10" width="24.00390625" style="0" customWidth="1"/>
  </cols>
  <sheetData>
    <row r="1" spans="1:6" s="10" customFormat="1" ht="15.75">
      <c r="A1" s="12" t="s">
        <v>177</v>
      </c>
      <c r="F1" s="11"/>
    </row>
    <row r="2" spans="1:6" s="10" customFormat="1" ht="15.75">
      <c r="A2" s="12" t="s">
        <v>49</v>
      </c>
      <c r="F2" s="11"/>
    </row>
    <row r="4" spans="1:8" s="1" customFormat="1" ht="12.75">
      <c r="A4" s="9"/>
      <c r="B4" s="1" t="s">
        <v>0</v>
      </c>
      <c r="C4" s="27"/>
      <c r="D4" s="1" t="s">
        <v>332</v>
      </c>
      <c r="F4" s="1" t="s">
        <v>172</v>
      </c>
      <c r="H4" s="24">
        <v>38858</v>
      </c>
    </row>
    <row r="5" spans="1:4" s="1" customFormat="1" ht="12.75">
      <c r="A5" s="9"/>
      <c r="C5" s="27"/>
      <c r="D5" s="51"/>
    </row>
    <row r="6" spans="1:6" s="1" customFormat="1" ht="12.75">
      <c r="A6" s="9"/>
      <c r="C6" s="27"/>
      <c r="F6" s="6"/>
    </row>
    <row r="7" spans="1:8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</row>
    <row r="8" spans="3:7" ht="12.75">
      <c r="C8" s="28"/>
      <c r="G8" s="9" t="s">
        <v>40</v>
      </c>
    </row>
    <row r="9" spans="1:11" ht="15.75">
      <c r="A9" s="13">
        <v>40</v>
      </c>
      <c r="B9" s="29" t="s">
        <v>119</v>
      </c>
      <c r="C9" s="35">
        <v>80</v>
      </c>
      <c r="D9" s="17">
        <v>5</v>
      </c>
      <c r="E9" s="2">
        <f aca="true" t="shared" si="0" ref="E9:E40">+D9/C9</f>
        <v>0.0625</v>
      </c>
      <c r="F9" s="5">
        <v>10.763</v>
      </c>
      <c r="G9" s="5">
        <f aca="true" t="shared" si="1" ref="G9:G40">F9*D9</f>
        <v>53.815</v>
      </c>
      <c r="H9" s="3">
        <v>22</v>
      </c>
      <c r="J9" s="42" t="s">
        <v>188</v>
      </c>
      <c r="K9" s="41">
        <v>26</v>
      </c>
    </row>
    <row r="10" spans="1:11" ht="12.75">
      <c r="A10" s="13">
        <v>37</v>
      </c>
      <c r="B10" s="29" t="s">
        <v>6</v>
      </c>
      <c r="C10" s="35">
        <v>27</v>
      </c>
      <c r="D10" s="17">
        <v>2</v>
      </c>
      <c r="E10" s="2">
        <f t="shared" si="0"/>
        <v>0.07407407407407407</v>
      </c>
      <c r="F10" s="5">
        <v>30</v>
      </c>
      <c r="G10" s="5">
        <f t="shared" si="1"/>
        <v>60</v>
      </c>
      <c r="H10" s="3">
        <v>28</v>
      </c>
      <c r="J10" s="43" t="s">
        <v>190</v>
      </c>
      <c r="K10" s="41">
        <v>5</v>
      </c>
    </row>
    <row r="11" spans="1:11" ht="12.75">
      <c r="A11" s="13">
        <v>20</v>
      </c>
      <c r="B11" s="29" t="s">
        <v>132</v>
      </c>
      <c r="C11" s="35">
        <v>210</v>
      </c>
      <c r="D11" s="17">
        <v>26</v>
      </c>
      <c r="E11" s="2">
        <f t="shared" si="0"/>
        <v>0.12380952380952381</v>
      </c>
      <c r="F11" s="5">
        <v>4.727</v>
      </c>
      <c r="G11" s="5">
        <f t="shared" si="1"/>
        <v>122.90200000000002</v>
      </c>
      <c r="H11" s="3">
        <v>62</v>
      </c>
      <c r="J11" s="45" t="s">
        <v>333</v>
      </c>
      <c r="K11" s="44">
        <v>1</v>
      </c>
    </row>
    <row r="12" spans="1:11" ht="12.75">
      <c r="A12" s="13">
        <v>33</v>
      </c>
      <c r="B12" s="29" t="s">
        <v>133</v>
      </c>
      <c r="C12" s="35">
        <v>42</v>
      </c>
      <c r="D12" s="17">
        <v>4</v>
      </c>
      <c r="E12" s="2">
        <f t="shared" si="0"/>
        <v>0.09523809523809523</v>
      </c>
      <c r="F12" s="5">
        <v>20.513</v>
      </c>
      <c r="G12" s="5">
        <f t="shared" si="1"/>
        <v>82.052</v>
      </c>
      <c r="H12" s="3">
        <v>36</v>
      </c>
      <c r="J12" s="45" t="s">
        <v>192</v>
      </c>
      <c r="K12" s="44">
        <v>2</v>
      </c>
    </row>
    <row r="13" spans="1:11" ht="15">
      <c r="A13" s="13">
        <v>56</v>
      </c>
      <c r="B13" s="29" t="s">
        <v>64</v>
      </c>
      <c r="C13" s="35">
        <v>0</v>
      </c>
      <c r="D13" s="17">
        <v>0</v>
      </c>
      <c r="E13" s="2" t="e">
        <f t="shared" si="0"/>
        <v>#DIV/0!</v>
      </c>
      <c r="F13" s="5">
        <v>30</v>
      </c>
      <c r="G13" s="5">
        <f t="shared" si="1"/>
        <v>0</v>
      </c>
      <c r="H13" s="31">
        <v>0</v>
      </c>
      <c r="J13" s="43" t="s">
        <v>334</v>
      </c>
      <c r="K13" s="46">
        <v>4</v>
      </c>
    </row>
    <row r="14" spans="1:11" ht="12.75">
      <c r="A14" s="13">
        <v>36</v>
      </c>
      <c r="B14" s="29" t="s">
        <v>95</v>
      </c>
      <c r="C14" s="34">
        <v>227</v>
      </c>
      <c r="D14" s="17">
        <v>14</v>
      </c>
      <c r="E14" s="2">
        <f t="shared" si="0"/>
        <v>0.06167400881057269</v>
      </c>
      <c r="F14" s="5">
        <v>4.558</v>
      </c>
      <c r="G14" s="5">
        <f t="shared" si="1"/>
        <v>63.812</v>
      </c>
      <c r="H14" s="3">
        <v>30</v>
      </c>
      <c r="J14" s="43" t="s">
        <v>335</v>
      </c>
      <c r="K14" s="41">
        <v>14</v>
      </c>
    </row>
    <row r="15" spans="1:11" ht="15.75">
      <c r="A15" s="13">
        <v>31</v>
      </c>
      <c r="B15" s="29" t="s">
        <v>122</v>
      </c>
      <c r="C15" s="35">
        <v>61</v>
      </c>
      <c r="D15" s="17">
        <v>6</v>
      </c>
      <c r="E15" s="2">
        <f t="shared" si="0"/>
        <v>0.09836065573770492</v>
      </c>
      <c r="F15" s="5">
        <v>14.013</v>
      </c>
      <c r="G15" s="5">
        <f t="shared" si="1"/>
        <v>84.078</v>
      </c>
      <c r="H15" s="31">
        <v>40</v>
      </c>
      <c r="J15" s="47" t="s">
        <v>336</v>
      </c>
      <c r="K15" s="46">
        <v>1</v>
      </c>
    </row>
    <row r="16" spans="1:11" ht="15">
      <c r="A16" s="13">
        <v>29</v>
      </c>
      <c r="B16" s="29" t="s">
        <v>96</v>
      </c>
      <c r="C16" s="35">
        <v>24</v>
      </c>
      <c r="D16" s="17">
        <v>3</v>
      </c>
      <c r="E16" s="2">
        <f t="shared" si="0"/>
        <v>0.125</v>
      </c>
      <c r="F16" s="5">
        <v>30</v>
      </c>
      <c r="G16" s="5">
        <f t="shared" si="1"/>
        <v>90</v>
      </c>
      <c r="H16" s="3">
        <v>43</v>
      </c>
      <c r="J16" s="43" t="s">
        <v>337</v>
      </c>
      <c r="K16" s="48">
        <v>6</v>
      </c>
    </row>
    <row r="17" spans="1:11" ht="15">
      <c r="A17" s="13">
        <v>16</v>
      </c>
      <c r="B17" s="29" t="s">
        <v>164</v>
      </c>
      <c r="C17" s="34">
        <v>97</v>
      </c>
      <c r="D17" s="17">
        <v>15</v>
      </c>
      <c r="E17" s="2">
        <f t="shared" si="0"/>
        <v>0.15463917525773196</v>
      </c>
      <c r="F17" s="5">
        <v>9.224</v>
      </c>
      <c r="G17" s="5">
        <f t="shared" si="1"/>
        <v>138.36</v>
      </c>
      <c r="H17" s="3">
        <v>70</v>
      </c>
      <c r="J17" s="43" t="s">
        <v>338</v>
      </c>
      <c r="K17" s="46">
        <v>2</v>
      </c>
    </row>
    <row r="18" spans="1:11" ht="12.75">
      <c r="A18" s="13">
        <v>57</v>
      </c>
      <c r="B18" s="29" t="s">
        <v>165</v>
      </c>
      <c r="C18" s="34">
        <v>67</v>
      </c>
      <c r="D18" s="17">
        <v>0</v>
      </c>
      <c r="E18" s="2">
        <f t="shared" si="0"/>
        <v>0</v>
      </c>
      <c r="F18" s="5">
        <v>13.013</v>
      </c>
      <c r="G18" s="5">
        <f t="shared" si="1"/>
        <v>0</v>
      </c>
      <c r="H18" s="31">
        <v>0</v>
      </c>
      <c r="J18" s="43" t="s">
        <v>198</v>
      </c>
      <c r="K18" s="41">
        <v>3</v>
      </c>
    </row>
    <row r="19" spans="1:11" ht="15">
      <c r="A19" s="13">
        <v>19</v>
      </c>
      <c r="B19" s="29" t="s">
        <v>134</v>
      </c>
      <c r="C19" s="34">
        <v>151</v>
      </c>
      <c r="D19" s="17">
        <v>20</v>
      </c>
      <c r="E19" s="2">
        <f t="shared" si="0"/>
        <v>0.13245033112582782</v>
      </c>
      <c r="F19" s="5">
        <v>6.213</v>
      </c>
      <c r="G19" s="5">
        <f t="shared" si="1"/>
        <v>124.26</v>
      </c>
      <c r="H19" s="31">
        <v>64</v>
      </c>
      <c r="J19" s="43" t="s">
        <v>339</v>
      </c>
      <c r="K19" s="46">
        <v>15</v>
      </c>
    </row>
    <row r="20" spans="1:11" ht="15.75">
      <c r="A20" s="13">
        <v>4</v>
      </c>
      <c r="B20" s="29" t="s">
        <v>135</v>
      </c>
      <c r="C20" s="34">
        <v>304</v>
      </c>
      <c r="D20" s="17">
        <v>59</v>
      </c>
      <c r="E20" s="2">
        <f t="shared" si="0"/>
        <v>0.19407894736842105</v>
      </c>
      <c r="F20" s="5">
        <v>3.613</v>
      </c>
      <c r="G20" s="5">
        <f t="shared" si="1"/>
        <v>213.167</v>
      </c>
      <c r="H20" s="3">
        <v>94</v>
      </c>
      <c r="J20" s="47" t="s">
        <v>340</v>
      </c>
      <c r="K20" s="41">
        <v>20</v>
      </c>
    </row>
    <row r="21" spans="1:11" ht="15">
      <c r="A21" s="13">
        <v>58</v>
      </c>
      <c r="B21" s="29" t="s">
        <v>136</v>
      </c>
      <c r="C21" s="35">
        <v>0</v>
      </c>
      <c r="D21" s="17">
        <v>0</v>
      </c>
      <c r="E21" s="2" t="e">
        <f t="shared" si="0"/>
        <v>#DIV/0!</v>
      </c>
      <c r="F21" s="5">
        <v>30</v>
      </c>
      <c r="G21" s="5">
        <f t="shared" si="1"/>
        <v>0</v>
      </c>
      <c r="H21" s="31">
        <v>0</v>
      </c>
      <c r="J21" s="43" t="s">
        <v>341</v>
      </c>
      <c r="K21" s="48">
        <v>59</v>
      </c>
    </row>
    <row r="22" spans="1:11" ht="12.75">
      <c r="A22" s="13">
        <v>53</v>
      </c>
      <c r="B22" s="29" t="s">
        <v>166</v>
      </c>
      <c r="C22" s="35">
        <v>35</v>
      </c>
      <c r="D22" s="17">
        <v>1</v>
      </c>
      <c r="E22" s="2">
        <f t="shared" si="0"/>
        <v>0.02857142857142857</v>
      </c>
      <c r="F22" s="5">
        <v>23.299</v>
      </c>
      <c r="G22" s="5">
        <f t="shared" si="1"/>
        <v>23.299</v>
      </c>
      <c r="H22" s="3">
        <v>10</v>
      </c>
      <c r="J22" s="45" t="s">
        <v>342</v>
      </c>
      <c r="K22" s="44">
        <v>1</v>
      </c>
    </row>
    <row r="23" spans="1:11" ht="15.75">
      <c r="A23" s="13">
        <v>10</v>
      </c>
      <c r="B23" s="29" t="s">
        <v>157</v>
      </c>
      <c r="C23" s="34">
        <v>196</v>
      </c>
      <c r="D23" s="17">
        <v>34</v>
      </c>
      <c r="E23" s="2">
        <f t="shared" si="0"/>
        <v>0.17346938775510204</v>
      </c>
      <c r="F23" s="5">
        <v>5.013</v>
      </c>
      <c r="G23" s="5">
        <f t="shared" si="1"/>
        <v>170.442</v>
      </c>
      <c r="H23" s="3">
        <v>82</v>
      </c>
      <c r="J23" s="50" t="s">
        <v>343</v>
      </c>
      <c r="K23" s="49">
        <v>1</v>
      </c>
    </row>
    <row r="24" spans="1:11" ht="15">
      <c r="A24" s="13">
        <v>25</v>
      </c>
      <c r="B24" s="29" t="s">
        <v>126</v>
      </c>
      <c r="C24" s="34">
        <v>51</v>
      </c>
      <c r="D24" s="17">
        <v>7</v>
      </c>
      <c r="E24" s="2">
        <f t="shared" si="0"/>
        <v>0.13725490196078433</v>
      </c>
      <c r="F24" s="5">
        <v>16.613</v>
      </c>
      <c r="G24" s="5">
        <f t="shared" si="1"/>
        <v>116.291</v>
      </c>
      <c r="H24" s="3">
        <v>52</v>
      </c>
      <c r="J24" s="43" t="s">
        <v>344</v>
      </c>
      <c r="K24" s="48">
        <v>34</v>
      </c>
    </row>
    <row r="25" spans="1:11" ht="15">
      <c r="A25" s="13">
        <v>22</v>
      </c>
      <c r="B25" s="29" t="s">
        <v>97</v>
      </c>
      <c r="C25" s="35">
        <v>28</v>
      </c>
      <c r="D25" s="17">
        <v>4</v>
      </c>
      <c r="E25" s="2">
        <f t="shared" si="0"/>
        <v>0.14285714285714285</v>
      </c>
      <c r="F25" s="5">
        <v>30</v>
      </c>
      <c r="G25" s="5">
        <f t="shared" si="1"/>
        <v>120</v>
      </c>
      <c r="H25" s="3">
        <v>58</v>
      </c>
      <c r="J25" s="43" t="s">
        <v>345</v>
      </c>
      <c r="K25" s="46">
        <v>7</v>
      </c>
    </row>
    <row r="26" spans="1:11" ht="12.75">
      <c r="A26" s="13">
        <v>54</v>
      </c>
      <c r="B26" s="29" t="s">
        <v>158</v>
      </c>
      <c r="C26" s="35">
        <v>101</v>
      </c>
      <c r="D26" s="17">
        <v>1</v>
      </c>
      <c r="E26" s="2">
        <f t="shared" si="0"/>
        <v>0.009900990099009901</v>
      </c>
      <c r="F26" s="5">
        <v>8.813</v>
      </c>
      <c r="G26" s="5">
        <f t="shared" si="1"/>
        <v>8.813</v>
      </c>
      <c r="H26" s="3">
        <v>10</v>
      </c>
      <c r="J26" s="43" t="s">
        <v>346</v>
      </c>
      <c r="K26" s="41">
        <v>5</v>
      </c>
    </row>
    <row r="27" spans="1:11" ht="15.75">
      <c r="A27" s="13">
        <v>59</v>
      </c>
      <c r="B27" s="29" t="s">
        <v>137</v>
      </c>
      <c r="C27" s="35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1">
        <v>0</v>
      </c>
      <c r="J27" s="10" t="s">
        <v>347</v>
      </c>
      <c r="K27" s="48">
        <v>4</v>
      </c>
    </row>
    <row r="28" spans="1:11" ht="15.75">
      <c r="A28" s="13">
        <v>60</v>
      </c>
      <c r="B28" s="29" t="s">
        <v>123</v>
      </c>
      <c r="C28" s="35">
        <v>0</v>
      </c>
      <c r="D28" s="17">
        <v>0</v>
      </c>
      <c r="E28" s="2" t="e">
        <f t="shared" si="0"/>
        <v>#DIV/0!</v>
      </c>
      <c r="F28" s="5">
        <v>30</v>
      </c>
      <c r="G28" s="5">
        <f t="shared" si="1"/>
        <v>0</v>
      </c>
      <c r="H28" s="31">
        <v>0</v>
      </c>
      <c r="J28" s="47" t="s">
        <v>348</v>
      </c>
      <c r="K28" s="41">
        <v>7</v>
      </c>
    </row>
    <row r="29" spans="1:11" ht="15">
      <c r="A29" s="13">
        <v>42</v>
      </c>
      <c r="B29" s="29" t="s">
        <v>98</v>
      </c>
      <c r="C29" s="35">
        <v>204</v>
      </c>
      <c r="D29" s="17">
        <v>10</v>
      </c>
      <c r="E29" s="2">
        <f t="shared" si="0"/>
        <v>0.049019607843137254</v>
      </c>
      <c r="F29" s="5">
        <v>4.913</v>
      </c>
      <c r="G29" s="5">
        <f t="shared" si="1"/>
        <v>49.13</v>
      </c>
      <c r="H29" s="3">
        <v>18</v>
      </c>
      <c r="J29" s="43" t="s">
        <v>349</v>
      </c>
      <c r="K29" s="48">
        <v>10</v>
      </c>
    </row>
    <row r="30" spans="1:11" ht="15.75">
      <c r="A30" s="13">
        <v>24</v>
      </c>
      <c r="B30" s="29" t="s">
        <v>99</v>
      </c>
      <c r="C30" s="35">
        <v>30</v>
      </c>
      <c r="D30" s="18">
        <v>4</v>
      </c>
      <c r="E30" s="2">
        <f t="shared" si="0"/>
        <v>0.13333333333333333</v>
      </c>
      <c r="F30" s="5">
        <v>29.467</v>
      </c>
      <c r="G30" s="5">
        <f t="shared" si="1"/>
        <v>117.868</v>
      </c>
      <c r="H30" s="3">
        <v>54</v>
      </c>
      <c r="J30" s="10" t="s">
        <v>350</v>
      </c>
      <c r="K30" s="48">
        <v>4</v>
      </c>
    </row>
    <row r="31" spans="1:11" ht="15.75">
      <c r="A31" s="13">
        <v>49</v>
      </c>
      <c r="B31" s="29" t="s">
        <v>100</v>
      </c>
      <c r="C31" s="35">
        <v>61</v>
      </c>
      <c r="D31" s="17">
        <v>2</v>
      </c>
      <c r="E31" s="2">
        <f t="shared" si="0"/>
        <v>0.03278688524590164</v>
      </c>
      <c r="F31" s="5">
        <v>14.013</v>
      </c>
      <c r="G31" s="5">
        <f t="shared" si="1"/>
        <v>28.026</v>
      </c>
      <c r="H31" s="3">
        <v>10</v>
      </c>
      <c r="J31" s="47" t="s">
        <v>351</v>
      </c>
      <c r="K31" s="46">
        <v>2</v>
      </c>
    </row>
    <row r="32" spans="1:11" ht="15.75">
      <c r="A32" s="13">
        <v>38</v>
      </c>
      <c r="B32" s="29" t="s">
        <v>124</v>
      </c>
      <c r="C32" s="35">
        <v>34</v>
      </c>
      <c r="D32" s="17">
        <v>2</v>
      </c>
      <c r="E32" s="2">
        <f t="shared" si="0"/>
        <v>0.058823529411764705</v>
      </c>
      <c r="F32" s="5">
        <v>29.467</v>
      </c>
      <c r="G32" s="5">
        <f t="shared" si="1"/>
        <v>58.934</v>
      </c>
      <c r="H32" s="3">
        <v>26</v>
      </c>
      <c r="J32" s="47" t="s">
        <v>352</v>
      </c>
      <c r="K32" s="46">
        <v>2</v>
      </c>
    </row>
    <row r="33" spans="1:11" ht="12.75">
      <c r="A33" s="13">
        <v>43</v>
      </c>
      <c r="B33" s="29" t="s">
        <v>138</v>
      </c>
      <c r="C33" s="35">
        <v>100</v>
      </c>
      <c r="D33" s="17">
        <v>5</v>
      </c>
      <c r="E33" s="2">
        <f t="shared" si="0"/>
        <v>0.05</v>
      </c>
      <c r="F33" s="5">
        <v>8.813</v>
      </c>
      <c r="G33" s="5">
        <f t="shared" si="1"/>
        <v>44.065000000000005</v>
      </c>
      <c r="H33" s="31">
        <v>16</v>
      </c>
      <c r="J33" s="43" t="s">
        <v>353</v>
      </c>
      <c r="K33" s="41">
        <v>1</v>
      </c>
    </row>
    <row r="34" spans="1:11" ht="15.75">
      <c r="A34" s="13">
        <v>3</v>
      </c>
      <c r="B34" s="29" t="s">
        <v>120</v>
      </c>
      <c r="C34" s="34">
        <v>280</v>
      </c>
      <c r="D34" s="18">
        <v>74</v>
      </c>
      <c r="E34" s="2">
        <f t="shared" si="0"/>
        <v>0.2642857142857143</v>
      </c>
      <c r="F34" s="5">
        <v>3.799</v>
      </c>
      <c r="G34" s="5">
        <f t="shared" si="1"/>
        <v>281.126</v>
      </c>
      <c r="H34" s="31">
        <v>96</v>
      </c>
      <c r="J34" s="47" t="s">
        <v>354</v>
      </c>
      <c r="K34" s="46">
        <v>5</v>
      </c>
    </row>
    <row r="35" spans="1:11" ht="15.75">
      <c r="A35" s="13">
        <v>26</v>
      </c>
      <c r="B35" s="29" t="s">
        <v>139</v>
      </c>
      <c r="C35" s="35">
        <v>144</v>
      </c>
      <c r="D35" s="17">
        <v>17</v>
      </c>
      <c r="E35" s="2">
        <f t="shared" si="0"/>
        <v>0.11805555555555555</v>
      </c>
      <c r="F35" s="5">
        <v>6.584</v>
      </c>
      <c r="G35" s="5">
        <f t="shared" si="1"/>
        <v>111.928</v>
      </c>
      <c r="H35" s="3">
        <v>50</v>
      </c>
      <c r="J35" s="10" t="s">
        <v>355</v>
      </c>
      <c r="K35" s="41">
        <v>74</v>
      </c>
    </row>
    <row r="36" spans="1:11" ht="15.75">
      <c r="A36" s="13">
        <v>61</v>
      </c>
      <c r="B36" s="29" t="s">
        <v>159</v>
      </c>
      <c r="C36" s="35">
        <v>38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1">
        <v>0</v>
      </c>
      <c r="J36" s="10" t="s">
        <v>356</v>
      </c>
      <c r="K36" s="48">
        <v>17</v>
      </c>
    </row>
    <row r="37" spans="1:11" ht="15.75">
      <c r="A37" s="13">
        <v>2</v>
      </c>
      <c r="B37" s="29" t="s">
        <v>101</v>
      </c>
      <c r="C37" s="34">
        <v>33</v>
      </c>
      <c r="D37" s="17">
        <v>11</v>
      </c>
      <c r="E37" s="2">
        <f t="shared" si="0"/>
        <v>0.3333333333333333</v>
      </c>
      <c r="F37" s="5">
        <v>29.467</v>
      </c>
      <c r="G37" s="5">
        <f t="shared" si="1"/>
        <v>324.137</v>
      </c>
      <c r="H37" s="3">
        <v>98</v>
      </c>
      <c r="J37" s="10" t="s">
        <v>357</v>
      </c>
      <c r="K37" s="48">
        <v>11</v>
      </c>
    </row>
    <row r="38" spans="1:11" ht="12.75">
      <c r="A38" s="13">
        <v>55</v>
      </c>
      <c r="B38" s="29" t="s">
        <v>102</v>
      </c>
      <c r="C38" s="35">
        <v>100</v>
      </c>
      <c r="D38" s="17">
        <v>1</v>
      </c>
      <c r="E38" s="2">
        <f t="shared" si="0"/>
        <v>0.01</v>
      </c>
      <c r="F38" s="5">
        <v>8.813</v>
      </c>
      <c r="G38" s="5">
        <f t="shared" si="1"/>
        <v>8.813</v>
      </c>
      <c r="H38" s="3">
        <v>10</v>
      </c>
      <c r="J38" s="43" t="s">
        <v>358</v>
      </c>
      <c r="K38" s="41">
        <v>1</v>
      </c>
    </row>
    <row r="39" spans="1:11" ht="12.75">
      <c r="A39" s="13">
        <v>47</v>
      </c>
      <c r="B39" s="29" t="s">
        <v>160</v>
      </c>
      <c r="C39" s="35">
        <v>28</v>
      </c>
      <c r="D39" s="17">
        <v>1</v>
      </c>
      <c r="E39" s="2">
        <f t="shared" si="0"/>
        <v>0.03571428571428571</v>
      </c>
      <c r="F39" s="5">
        <v>30</v>
      </c>
      <c r="G39" s="5">
        <f t="shared" si="1"/>
        <v>30</v>
      </c>
      <c r="H39" s="3">
        <v>10</v>
      </c>
      <c r="J39" s="43" t="s">
        <v>359</v>
      </c>
      <c r="K39" s="41">
        <v>1</v>
      </c>
    </row>
    <row r="40" spans="1:11" ht="15.75">
      <c r="A40" s="13">
        <v>62</v>
      </c>
      <c r="B40" s="29" t="s">
        <v>103</v>
      </c>
      <c r="C40" s="35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1">
        <v>0</v>
      </c>
      <c r="J40" s="47" t="s">
        <v>360</v>
      </c>
      <c r="K40" s="46">
        <v>2</v>
      </c>
    </row>
    <row r="41" spans="1:11" ht="15">
      <c r="A41" s="13">
        <v>51</v>
      </c>
      <c r="B41" s="29" t="s">
        <v>140</v>
      </c>
      <c r="C41" s="35">
        <v>70</v>
      </c>
      <c r="D41" s="17">
        <v>2</v>
      </c>
      <c r="E41" s="2">
        <f aca="true" t="shared" si="2" ref="E41:E72">+D41/C41</f>
        <v>0.02857142857142857</v>
      </c>
      <c r="F41" s="5">
        <v>12.156</v>
      </c>
      <c r="G41" s="5">
        <f aca="true" t="shared" si="3" ref="G41:G72">F41*D41</f>
        <v>24.312</v>
      </c>
      <c r="H41" s="3">
        <v>10</v>
      </c>
      <c r="J41" s="43" t="s">
        <v>361</v>
      </c>
      <c r="K41" s="48">
        <v>6</v>
      </c>
    </row>
    <row r="42" spans="1:11" ht="15.75">
      <c r="A42" s="13">
        <v>34</v>
      </c>
      <c r="B42" s="29" t="s">
        <v>161</v>
      </c>
      <c r="C42" s="35">
        <v>77</v>
      </c>
      <c r="D42" s="17">
        <v>6</v>
      </c>
      <c r="E42" s="2">
        <f t="shared" si="2"/>
        <v>0.07792207792207792</v>
      </c>
      <c r="F42" s="5">
        <v>11.413</v>
      </c>
      <c r="G42" s="5">
        <f t="shared" si="3"/>
        <v>68.47800000000001</v>
      </c>
      <c r="H42" s="3">
        <v>34</v>
      </c>
      <c r="J42" s="10" t="s">
        <v>227</v>
      </c>
      <c r="K42" s="41">
        <v>8</v>
      </c>
    </row>
    <row r="43" spans="1:11" ht="15">
      <c r="A43" s="13">
        <v>63</v>
      </c>
      <c r="B43" s="29" t="s">
        <v>167</v>
      </c>
      <c r="C43" s="35">
        <v>40</v>
      </c>
      <c r="D43" s="17">
        <v>0</v>
      </c>
      <c r="E43" s="2">
        <f t="shared" si="2"/>
        <v>0</v>
      </c>
      <c r="F43" s="5">
        <v>20.513</v>
      </c>
      <c r="G43" s="5">
        <f t="shared" si="3"/>
        <v>0</v>
      </c>
      <c r="H43" s="31">
        <v>0</v>
      </c>
      <c r="J43" s="43" t="s">
        <v>362</v>
      </c>
      <c r="K43" s="48">
        <v>24</v>
      </c>
    </row>
    <row r="44" spans="1:11" ht="15.75">
      <c r="A44" s="13">
        <v>64</v>
      </c>
      <c r="B44" s="29" t="s">
        <v>141</v>
      </c>
      <c r="C44" s="35">
        <v>20</v>
      </c>
      <c r="D44" s="17">
        <v>0</v>
      </c>
      <c r="E44" s="2">
        <f t="shared" si="2"/>
        <v>0</v>
      </c>
      <c r="F44" s="5">
        <v>30</v>
      </c>
      <c r="G44" s="5">
        <f t="shared" si="3"/>
        <v>0</v>
      </c>
      <c r="H44" s="31">
        <v>0</v>
      </c>
      <c r="J44" s="10" t="s">
        <v>363</v>
      </c>
      <c r="K44" s="49">
        <v>69</v>
      </c>
    </row>
    <row r="45" spans="1:11" ht="12.75">
      <c r="A45" s="13">
        <v>65</v>
      </c>
      <c r="B45" s="29" t="s">
        <v>104</v>
      </c>
      <c r="C45" s="35">
        <v>22</v>
      </c>
      <c r="D45" s="17">
        <v>0</v>
      </c>
      <c r="E45" s="2">
        <f t="shared" si="2"/>
        <v>0</v>
      </c>
      <c r="F45" s="5">
        <v>30</v>
      </c>
      <c r="G45" s="5">
        <f t="shared" si="3"/>
        <v>0</v>
      </c>
      <c r="H45" s="31">
        <v>0</v>
      </c>
      <c r="J45" s="43" t="s">
        <v>364</v>
      </c>
      <c r="K45" s="41">
        <v>3</v>
      </c>
    </row>
    <row r="46" spans="1:11" ht="15.75">
      <c r="A46" s="13">
        <v>66</v>
      </c>
      <c r="B46" s="29" t="s">
        <v>142</v>
      </c>
      <c r="C46" s="35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1">
        <v>0</v>
      </c>
      <c r="J46" s="47" t="s">
        <v>365</v>
      </c>
      <c r="K46" s="46">
        <v>1</v>
      </c>
    </row>
    <row r="47" spans="1:11" ht="15.75">
      <c r="A47" s="13">
        <v>12</v>
      </c>
      <c r="B47" s="29" t="s">
        <v>105</v>
      </c>
      <c r="C47" s="35">
        <v>40</v>
      </c>
      <c r="D47" s="17">
        <v>8</v>
      </c>
      <c r="E47" s="2">
        <f t="shared" si="2"/>
        <v>0.2</v>
      </c>
      <c r="F47" s="5">
        <v>20.513</v>
      </c>
      <c r="G47" s="5">
        <f t="shared" si="3"/>
        <v>164.104</v>
      </c>
      <c r="H47" s="3">
        <v>78</v>
      </c>
      <c r="J47" s="47" t="s">
        <v>366</v>
      </c>
      <c r="K47" s="41">
        <v>8</v>
      </c>
    </row>
    <row r="48" spans="1:11" ht="15">
      <c r="A48" s="13">
        <v>15</v>
      </c>
      <c r="B48" s="29" t="s">
        <v>106</v>
      </c>
      <c r="C48" s="35">
        <v>160</v>
      </c>
      <c r="D48" s="17">
        <v>24</v>
      </c>
      <c r="E48" s="2">
        <f t="shared" si="2"/>
        <v>0.15</v>
      </c>
      <c r="F48" s="5">
        <v>5.888</v>
      </c>
      <c r="G48" s="5">
        <f t="shared" si="3"/>
        <v>141.312</v>
      </c>
      <c r="H48" s="31">
        <v>72</v>
      </c>
      <c r="J48" s="43" t="s">
        <v>367</v>
      </c>
      <c r="K48" s="46">
        <v>7</v>
      </c>
    </row>
    <row r="49" spans="1:11" ht="15">
      <c r="A49" s="13">
        <v>67</v>
      </c>
      <c r="B49" s="29" t="s">
        <v>143</v>
      </c>
      <c r="C49" s="34">
        <v>56</v>
      </c>
      <c r="D49" s="17">
        <v>0</v>
      </c>
      <c r="E49" s="2">
        <f t="shared" si="2"/>
        <v>0</v>
      </c>
      <c r="F49" s="5">
        <v>15.195</v>
      </c>
      <c r="G49" s="5">
        <f t="shared" si="3"/>
        <v>0</v>
      </c>
      <c r="H49" s="31">
        <v>0</v>
      </c>
      <c r="J49" s="43" t="s">
        <v>368</v>
      </c>
      <c r="K49" s="46">
        <v>3</v>
      </c>
    </row>
    <row r="50" spans="1:11" ht="15">
      <c r="A50" s="13">
        <v>11</v>
      </c>
      <c r="B50" s="29" t="s">
        <v>162</v>
      </c>
      <c r="C50" s="35">
        <v>547</v>
      </c>
      <c r="D50" s="17">
        <v>69</v>
      </c>
      <c r="E50" s="2">
        <f t="shared" si="2"/>
        <v>0.12614259597806216</v>
      </c>
      <c r="F50" s="5">
        <v>2.457</v>
      </c>
      <c r="G50" s="5">
        <f t="shared" si="3"/>
        <v>169.533</v>
      </c>
      <c r="H50" s="31">
        <v>80</v>
      </c>
      <c r="J50" s="43" t="s">
        <v>369</v>
      </c>
      <c r="K50" s="48">
        <v>37</v>
      </c>
    </row>
    <row r="51" spans="1:11" ht="15.75">
      <c r="A51" s="13">
        <v>41</v>
      </c>
      <c r="B51" s="29" t="s">
        <v>107</v>
      </c>
      <c r="C51" s="35">
        <v>50</v>
      </c>
      <c r="D51" s="17">
        <v>3</v>
      </c>
      <c r="E51" s="2">
        <f t="shared" si="2"/>
        <v>0.06</v>
      </c>
      <c r="F51" s="5">
        <v>16.613</v>
      </c>
      <c r="G51" s="5">
        <f t="shared" si="3"/>
        <v>49.839</v>
      </c>
      <c r="H51" s="3">
        <v>20</v>
      </c>
      <c r="J51" s="47" t="s">
        <v>370</v>
      </c>
      <c r="K51" s="46">
        <v>1</v>
      </c>
    </row>
    <row r="52" spans="1:11" ht="12.75">
      <c r="A52" s="13">
        <v>68</v>
      </c>
      <c r="B52" s="29" t="s">
        <v>144</v>
      </c>
      <c r="C52" s="35">
        <v>0</v>
      </c>
      <c r="D52" s="17">
        <v>0</v>
      </c>
      <c r="E52" s="2" t="e">
        <f t="shared" si="2"/>
        <v>#DIV/0!</v>
      </c>
      <c r="F52" s="5">
        <v>30</v>
      </c>
      <c r="G52" s="5">
        <f t="shared" si="3"/>
        <v>0</v>
      </c>
      <c r="H52" s="31">
        <v>0</v>
      </c>
      <c r="J52" s="43" t="s">
        <v>247</v>
      </c>
      <c r="K52" s="41">
        <v>4</v>
      </c>
    </row>
    <row r="53" spans="1:11" ht="12.75">
      <c r="A53" s="13">
        <v>48</v>
      </c>
      <c r="B53" s="29" t="s">
        <v>145</v>
      </c>
      <c r="C53" s="35">
        <v>26</v>
      </c>
      <c r="D53" s="17">
        <v>1</v>
      </c>
      <c r="E53" s="2">
        <f t="shared" si="2"/>
        <v>0.038461538461538464</v>
      </c>
      <c r="F53" s="5">
        <v>30</v>
      </c>
      <c r="G53" s="5">
        <f t="shared" si="3"/>
        <v>30</v>
      </c>
      <c r="H53" s="3">
        <v>10</v>
      </c>
      <c r="J53" s="43" t="s">
        <v>371</v>
      </c>
      <c r="K53" s="41">
        <v>37</v>
      </c>
    </row>
    <row r="54" spans="1:11" ht="15.75">
      <c r="A54" s="13">
        <v>21</v>
      </c>
      <c r="B54" s="29" t="s">
        <v>146</v>
      </c>
      <c r="C54" s="35">
        <v>59</v>
      </c>
      <c r="D54" s="17">
        <v>8</v>
      </c>
      <c r="E54" s="2">
        <f t="shared" si="2"/>
        <v>0.13559322033898305</v>
      </c>
      <c r="F54" s="5">
        <v>15.195</v>
      </c>
      <c r="G54" s="5">
        <f t="shared" si="3"/>
        <v>121.56</v>
      </c>
      <c r="H54" s="3">
        <v>60</v>
      </c>
      <c r="J54" s="10" t="s">
        <v>251</v>
      </c>
      <c r="K54" s="44">
        <v>24</v>
      </c>
    </row>
    <row r="55" spans="1:11" ht="15">
      <c r="A55" s="13">
        <v>69</v>
      </c>
      <c r="B55" s="29" t="s">
        <v>108</v>
      </c>
      <c r="C55" s="34">
        <v>43</v>
      </c>
      <c r="D55" s="17">
        <v>0</v>
      </c>
      <c r="E55" s="2">
        <f t="shared" si="2"/>
        <v>0</v>
      </c>
      <c r="F55" s="5">
        <v>20.513</v>
      </c>
      <c r="G55" s="5">
        <f t="shared" si="3"/>
        <v>0</v>
      </c>
      <c r="H55" s="31">
        <v>0</v>
      </c>
      <c r="J55" s="43" t="s">
        <v>372</v>
      </c>
      <c r="K55" s="48">
        <v>10</v>
      </c>
    </row>
    <row r="56" spans="1:11" ht="12.75">
      <c r="A56" s="13">
        <v>39</v>
      </c>
      <c r="B56" s="29" t="s">
        <v>109</v>
      </c>
      <c r="C56" s="35">
        <v>110</v>
      </c>
      <c r="D56" s="17">
        <v>7</v>
      </c>
      <c r="E56" s="2">
        <f t="shared" si="2"/>
        <v>0.06363636363636363</v>
      </c>
      <c r="F56" s="5">
        <v>8.104</v>
      </c>
      <c r="G56" s="5">
        <f t="shared" si="3"/>
        <v>56.727999999999994</v>
      </c>
      <c r="H56" s="31">
        <v>24</v>
      </c>
      <c r="J56" s="43" t="s">
        <v>312</v>
      </c>
      <c r="K56" s="41">
        <v>2</v>
      </c>
    </row>
    <row r="57" spans="1:11" ht="15.75">
      <c r="A57" s="13">
        <v>30</v>
      </c>
      <c r="B57" s="29" t="s">
        <v>147</v>
      </c>
      <c r="C57" s="35">
        <v>25</v>
      </c>
      <c r="D57" s="17">
        <v>3</v>
      </c>
      <c r="E57" s="2">
        <f t="shared" si="2"/>
        <v>0.12</v>
      </c>
      <c r="F57" s="5">
        <v>30</v>
      </c>
      <c r="G57" s="5">
        <f t="shared" si="3"/>
        <v>90</v>
      </c>
      <c r="H57" s="3">
        <v>43</v>
      </c>
      <c r="J57" s="50" t="s">
        <v>373</v>
      </c>
      <c r="K57" s="49">
        <v>2</v>
      </c>
    </row>
    <row r="58" spans="1:11" ht="15.75">
      <c r="A58" s="13">
        <v>70</v>
      </c>
      <c r="B58" s="29" t="s">
        <v>148</v>
      </c>
      <c r="C58" s="34">
        <v>37</v>
      </c>
      <c r="D58" s="17">
        <v>0</v>
      </c>
      <c r="E58" s="2">
        <f t="shared" si="2"/>
        <v>0</v>
      </c>
      <c r="F58" s="5">
        <v>23.299</v>
      </c>
      <c r="G58" s="5">
        <f t="shared" si="3"/>
        <v>0</v>
      </c>
      <c r="H58" s="31">
        <v>0</v>
      </c>
      <c r="J58" s="10" t="s">
        <v>374</v>
      </c>
      <c r="K58" s="48">
        <v>13</v>
      </c>
    </row>
    <row r="59" spans="1:11" ht="15">
      <c r="A59" s="13">
        <v>6</v>
      </c>
      <c r="B59" s="29" t="s">
        <v>110</v>
      </c>
      <c r="C59" s="34">
        <v>183</v>
      </c>
      <c r="D59" s="17">
        <v>37</v>
      </c>
      <c r="E59" s="2">
        <f t="shared" si="2"/>
        <v>0.20218579234972678</v>
      </c>
      <c r="F59" s="5">
        <v>5.346</v>
      </c>
      <c r="G59" s="5">
        <f t="shared" si="3"/>
        <v>197.802</v>
      </c>
      <c r="H59" s="3">
        <v>90</v>
      </c>
      <c r="J59" s="43" t="s">
        <v>375</v>
      </c>
      <c r="K59" s="48">
        <v>41</v>
      </c>
    </row>
    <row r="60" spans="1:11" ht="15">
      <c r="A60" s="13">
        <v>71</v>
      </c>
      <c r="B60" s="29" t="s">
        <v>149</v>
      </c>
      <c r="C60" s="35">
        <v>30</v>
      </c>
      <c r="D60" s="17">
        <v>0</v>
      </c>
      <c r="E60" s="2">
        <f t="shared" si="2"/>
        <v>0</v>
      </c>
      <c r="F60" s="5">
        <v>29.467</v>
      </c>
      <c r="G60" s="5">
        <f t="shared" si="3"/>
        <v>0</v>
      </c>
      <c r="H60" s="31">
        <v>0</v>
      </c>
      <c r="J60" s="43" t="s">
        <v>376</v>
      </c>
      <c r="K60" s="49">
        <v>2</v>
      </c>
    </row>
    <row r="61" spans="1:11" ht="15">
      <c r="A61" s="13">
        <v>35</v>
      </c>
      <c r="B61" s="29" t="s">
        <v>127</v>
      </c>
      <c r="C61" s="35">
        <v>50</v>
      </c>
      <c r="D61" s="17">
        <v>4</v>
      </c>
      <c r="E61" s="2">
        <f t="shared" si="2"/>
        <v>0.08</v>
      </c>
      <c r="F61" s="5">
        <v>16.613</v>
      </c>
      <c r="G61" s="5">
        <f t="shared" si="3"/>
        <v>66.452</v>
      </c>
      <c r="H61" s="31">
        <v>32</v>
      </c>
      <c r="J61" s="43" t="s">
        <v>377</v>
      </c>
      <c r="K61" s="48">
        <v>24</v>
      </c>
    </row>
    <row r="62" spans="1:11" ht="15">
      <c r="A62" s="13">
        <v>72</v>
      </c>
      <c r="B62" s="29" t="s">
        <v>128</v>
      </c>
      <c r="C62" s="35">
        <v>20</v>
      </c>
      <c r="D62" s="17">
        <v>0</v>
      </c>
      <c r="E62" s="2">
        <f t="shared" si="2"/>
        <v>0</v>
      </c>
      <c r="F62" s="5">
        <v>30</v>
      </c>
      <c r="G62" s="5">
        <f t="shared" si="3"/>
        <v>0</v>
      </c>
      <c r="H62" s="31">
        <v>0</v>
      </c>
      <c r="J62" s="43" t="s">
        <v>378</v>
      </c>
      <c r="K62" s="46">
        <v>5</v>
      </c>
    </row>
    <row r="63" spans="1:11" ht="15.75">
      <c r="A63" s="13">
        <v>8</v>
      </c>
      <c r="B63" s="29" t="s">
        <v>163</v>
      </c>
      <c r="C63" s="35">
        <v>216</v>
      </c>
      <c r="D63" s="17">
        <v>37</v>
      </c>
      <c r="E63" s="2">
        <f t="shared" si="2"/>
        <v>0.1712962962962963</v>
      </c>
      <c r="F63" s="5">
        <v>4.727</v>
      </c>
      <c r="G63" s="5">
        <f t="shared" si="3"/>
        <v>174.899</v>
      </c>
      <c r="H63" s="3">
        <v>86</v>
      </c>
      <c r="J63" s="10" t="s">
        <v>379</v>
      </c>
      <c r="K63" s="41">
        <v>52</v>
      </c>
    </row>
    <row r="64" spans="1:11" ht="15">
      <c r="A64" s="13">
        <v>5</v>
      </c>
      <c r="B64" s="29" t="s">
        <v>111</v>
      </c>
      <c r="C64" s="35">
        <v>102</v>
      </c>
      <c r="D64" s="17">
        <v>24</v>
      </c>
      <c r="E64" s="2">
        <f t="shared" si="2"/>
        <v>0.23529411764705882</v>
      </c>
      <c r="F64" s="5">
        <v>8.813</v>
      </c>
      <c r="G64" s="5">
        <f t="shared" si="3"/>
        <v>211.512</v>
      </c>
      <c r="H64" s="3">
        <v>92</v>
      </c>
      <c r="J64" s="43" t="s">
        <v>380</v>
      </c>
      <c r="K64" s="48">
        <v>26</v>
      </c>
    </row>
    <row r="65" spans="1:11" ht="12.75">
      <c r="A65" s="13">
        <v>73</v>
      </c>
      <c r="B65" s="29" t="s">
        <v>129</v>
      </c>
      <c r="C65" s="34">
        <v>44</v>
      </c>
      <c r="D65" s="17">
        <v>0</v>
      </c>
      <c r="E65" s="2">
        <f t="shared" si="2"/>
        <v>0</v>
      </c>
      <c r="F65" s="5">
        <v>20.513</v>
      </c>
      <c r="G65" s="5">
        <f t="shared" si="3"/>
        <v>0</v>
      </c>
      <c r="H65" s="31">
        <v>0</v>
      </c>
      <c r="J65" s="43" t="s">
        <v>269</v>
      </c>
      <c r="K65" s="41">
        <v>10</v>
      </c>
    </row>
    <row r="66" spans="1:11" ht="15">
      <c r="A66" s="13">
        <v>7</v>
      </c>
      <c r="B66" s="29" t="s">
        <v>65</v>
      </c>
      <c r="C66" s="35">
        <v>45</v>
      </c>
      <c r="D66" s="17">
        <v>10</v>
      </c>
      <c r="E66" s="2">
        <f t="shared" si="2"/>
        <v>0.2222222222222222</v>
      </c>
      <c r="F66" s="5">
        <v>18.346</v>
      </c>
      <c r="G66" s="5">
        <f t="shared" si="3"/>
        <v>183.46</v>
      </c>
      <c r="H66" s="31">
        <v>88</v>
      </c>
      <c r="J66" s="43" t="s">
        <v>270</v>
      </c>
      <c r="K66" s="48">
        <v>14</v>
      </c>
    </row>
    <row r="67" spans="1:11" ht="15">
      <c r="A67" s="13">
        <v>45</v>
      </c>
      <c r="B67" s="29" t="s">
        <v>168</v>
      </c>
      <c r="C67" s="35">
        <v>50</v>
      </c>
      <c r="D67" s="17">
        <v>2</v>
      </c>
      <c r="E67" s="2">
        <f t="shared" si="2"/>
        <v>0.04</v>
      </c>
      <c r="F67" s="5">
        <v>16.613</v>
      </c>
      <c r="G67" s="5">
        <f t="shared" si="3"/>
        <v>33.226</v>
      </c>
      <c r="H67" s="3">
        <v>12</v>
      </c>
      <c r="J67" s="43" t="s">
        <v>271</v>
      </c>
      <c r="K67" s="48">
        <v>67</v>
      </c>
    </row>
    <row r="68" spans="1:11" ht="15.75">
      <c r="A68" s="13">
        <v>46</v>
      </c>
      <c r="B68" s="29" t="s">
        <v>125</v>
      </c>
      <c r="C68" s="35">
        <v>55</v>
      </c>
      <c r="D68" s="18">
        <v>2</v>
      </c>
      <c r="E68" s="2">
        <f t="shared" si="2"/>
        <v>0.03636363636363636</v>
      </c>
      <c r="F68" s="5">
        <v>15.195</v>
      </c>
      <c r="G68" s="5">
        <f t="shared" si="3"/>
        <v>30.39</v>
      </c>
      <c r="H68" s="3">
        <v>10</v>
      </c>
      <c r="J68" s="10" t="s">
        <v>273</v>
      </c>
      <c r="K68" s="41">
        <v>35</v>
      </c>
    </row>
    <row r="69" spans="1:11" ht="13.5" customHeight="1">
      <c r="A69" s="13">
        <v>74</v>
      </c>
      <c r="B69" s="29" t="s">
        <v>150</v>
      </c>
      <c r="C69" s="35">
        <v>0</v>
      </c>
      <c r="D69" s="18">
        <v>0</v>
      </c>
      <c r="E69" s="2" t="e">
        <f t="shared" si="2"/>
        <v>#DIV/0!</v>
      </c>
      <c r="F69" s="5">
        <v>30</v>
      </c>
      <c r="G69" s="5">
        <f t="shared" si="3"/>
        <v>0</v>
      </c>
      <c r="H69" s="31">
        <v>0</v>
      </c>
      <c r="J69" s="47" t="s">
        <v>275</v>
      </c>
      <c r="K69" s="46">
        <v>2</v>
      </c>
    </row>
    <row r="70" spans="1:11" ht="15">
      <c r="A70" s="13">
        <v>14</v>
      </c>
      <c r="B70" s="29" t="s">
        <v>151</v>
      </c>
      <c r="C70" s="35">
        <v>75</v>
      </c>
      <c r="D70" s="17">
        <v>13</v>
      </c>
      <c r="E70" s="2">
        <f t="shared" si="2"/>
        <v>0.17333333333333334</v>
      </c>
      <c r="F70" s="5">
        <v>11.413</v>
      </c>
      <c r="G70" s="5">
        <f t="shared" si="3"/>
        <v>148.369</v>
      </c>
      <c r="H70" s="3">
        <v>74</v>
      </c>
      <c r="J70" s="43" t="s">
        <v>381</v>
      </c>
      <c r="K70" s="46">
        <v>8</v>
      </c>
    </row>
    <row r="71" spans="1:11" ht="15">
      <c r="A71" s="13">
        <v>9</v>
      </c>
      <c r="B71" s="29" t="s">
        <v>152</v>
      </c>
      <c r="C71" s="34">
        <v>247</v>
      </c>
      <c r="D71" s="17">
        <v>41</v>
      </c>
      <c r="E71" s="2">
        <f t="shared" si="2"/>
        <v>0.1659919028340081</v>
      </c>
      <c r="F71" s="5">
        <v>4.263</v>
      </c>
      <c r="G71" s="5">
        <f t="shared" si="3"/>
        <v>174.783</v>
      </c>
      <c r="H71" s="3">
        <v>84</v>
      </c>
      <c r="J71" s="43" t="s">
        <v>213</v>
      </c>
      <c r="K71" s="46">
        <v>1117</v>
      </c>
    </row>
    <row r="72" spans="1:8" ht="12.75">
      <c r="A72" s="13">
        <v>52</v>
      </c>
      <c r="B72" s="29" t="s">
        <v>112</v>
      </c>
      <c r="C72" s="34">
        <v>70</v>
      </c>
      <c r="D72" s="17">
        <v>2</v>
      </c>
      <c r="E72" s="2">
        <f t="shared" si="2"/>
        <v>0.02857142857142857</v>
      </c>
      <c r="F72" s="5">
        <v>12.156</v>
      </c>
      <c r="G72" s="5">
        <f t="shared" si="3"/>
        <v>24.312</v>
      </c>
      <c r="H72" s="3">
        <v>10</v>
      </c>
    </row>
    <row r="73" spans="1:8" ht="12.75">
      <c r="A73" s="13">
        <v>28</v>
      </c>
      <c r="B73" s="29" t="s">
        <v>113</v>
      </c>
      <c r="C73" s="35">
        <v>244</v>
      </c>
      <c r="D73" s="17">
        <v>24</v>
      </c>
      <c r="E73" s="2">
        <f aca="true" t="shared" si="4" ref="E73:E85">+D73/C73</f>
        <v>0.09836065573770492</v>
      </c>
      <c r="F73" s="5">
        <v>4.263</v>
      </c>
      <c r="G73" s="5">
        <f aca="true" t="shared" si="5" ref="G73:G85">F73*D73</f>
        <v>102.312</v>
      </c>
      <c r="H73" s="3">
        <v>46</v>
      </c>
    </row>
    <row r="74" spans="1:8" ht="12.75">
      <c r="A74" s="13">
        <v>75</v>
      </c>
      <c r="B74" s="29" t="s">
        <v>153</v>
      </c>
      <c r="C74" s="35">
        <v>0</v>
      </c>
      <c r="D74" s="17">
        <v>0</v>
      </c>
      <c r="E74" s="2" t="e">
        <f t="shared" si="4"/>
        <v>#DIV/0!</v>
      </c>
      <c r="F74" s="5">
        <v>30</v>
      </c>
      <c r="G74" s="5">
        <f t="shared" si="5"/>
        <v>0</v>
      </c>
      <c r="H74" s="31">
        <v>0</v>
      </c>
    </row>
    <row r="75" spans="1:8" ht="12.75">
      <c r="A75" s="13">
        <v>32</v>
      </c>
      <c r="B75" s="29" t="s">
        <v>121</v>
      </c>
      <c r="C75" s="35">
        <v>50</v>
      </c>
      <c r="D75" s="17">
        <v>5</v>
      </c>
      <c r="E75" s="2">
        <f t="shared" si="4"/>
        <v>0.1</v>
      </c>
      <c r="F75" s="5">
        <v>16.613</v>
      </c>
      <c r="G75" s="5">
        <f t="shared" si="5"/>
        <v>83.065</v>
      </c>
      <c r="H75" s="3">
        <v>38</v>
      </c>
    </row>
    <row r="76" spans="1:8" ht="12.75">
      <c r="A76" s="13">
        <v>76</v>
      </c>
      <c r="B76" s="29" t="s">
        <v>169</v>
      </c>
      <c r="C76" s="35">
        <v>20</v>
      </c>
      <c r="D76" s="17">
        <v>0</v>
      </c>
      <c r="E76" s="2">
        <f t="shared" si="4"/>
        <v>0</v>
      </c>
      <c r="F76" s="5">
        <v>30</v>
      </c>
      <c r="G76" s="5">
        <f t="shared" si="5"/>
        <v>0</v>
      </c>
      <c r="H76" s="31">
        <v>0</v>
      </c>
    </row>
    <row r="77" spans="1:8" ht="12.75">
      <c r="A77" s="13">
        <v>1</v>
      </c>
      <c r="B77" s="29" t="s">
        <v>114</v>
      </c>
      <c r="C77" s="35">
        <v>115</v>
      </c>
      <c r="D77" s="17">
        <v>52</v>
      </c>
      <c r="E77" s="2">
        <f t="shared" si="4"/>
        <v>0.45217391304347826</v>
      </c>
      <c r="F77" s="5">
        <v>7.796</v>
      </c>
      <c r="G77" s="5">
        <f t="shared" si="5"/>
        <v>405.392</v>
      </c>
      <c r="H77" s="3">
        <v>100</v>
      </c>
    </row>
    <row r="78" spans="1:8" ht="12.75">
      <c r="A78" s="13">
        <v>27</v>
      </c>
      <c r="B78" s="29" t="s">
        <v>115</v>
      </c>
      <c r="C78" s="35">
        <v>256</v>
      </c>
      <c r="D78" s="17">
        <v>26</v>
      </c>
      <c r="E78" s="2">
        <f t="shared" si="4"/>
        <v>0.1015625</v>
      </c>
      <c r="F78" s="5">
        <v>4.133</v>
      </c>
      <c r="G78" s="5">
        <f t="shared" si="5"/>
        <v>107.458</v>
      </c>
      <c r="H78" s="31">
        <v>48</v>
      </c>
    </row>
    <row r="79" spans="1:8" ht="12.75">
      <c r="A79" s="13">
        <v>44</v>
      </c>
      <c r="B79" s="29" t="s">
        <v>37</v>
      </c>
      <c r="C79" s="35">
        <v>262</v>
      </c>
      <c r="D79" s="17">
        <v>10</v>
      </c>
      <c r="E79" s="2">
        <f t="shared" si="4"/>
        <v>0.03816793893129771</v>
      </c>
      <c r="F79" s="5">
        <v>4.013</v>
      </c>
      <c r="G79" s="5">
        <f t="shared" si="5"/>
        <v>40.129999999999995</v>
      </c>
      <c r="H79" s="3">
        <v>14</v>
      </c>
    </row>
    <row r="80" spans="1:8" ht="12.75">
      <c r="A80" s="13">
        <v>23</v>
      </c>
      <c r="B80" s="30" t="s">
        <v>54</v>
      </c>
      <c r="C80" s="35">
        <v>109</v>
      </c>
      <c r="D80" s="17">
        <v>14</v>
      </c>
      <c r="E80" s="2">
        <f t="shared" si="4"/>
        <v>0.12844036697247707</v>
      </c>
      <c r="F80" s="5">
        <v>8.442</v>
      </c>
      <c r="G80" s="5">
        <f t="shared" si="5"/>
        <v>118.188</v>
      </c>
      <c r="H80" s="31">
        <v>56</v>
      </c>
    </row>
    <row r="81" spans="1:8" ht="12.75">
      <c r="A81" s="13">
        <v>13</v>
      </c>
      <c r="B81" s="29" t="s">
        <v>116</v>
      </c>
      <c r="C81" s="34">
        <v>619</v>
      </c>
      <c r="D81" s="17">
        <v>67</v>
      </c>
      <c r="E81" s="2">
        <f t="shared" si="4"/>
        <v>0.10823909531502424</v>
      </c>
      <c r="F81" s="5">
        <v>2.292</v>
      </c>
      <c r="G81" s="5">
        <f t="shared" si="5"/>
        <v>153.564</v>
      </c>
      <c r="H81" s="3">
        <v>76</v>
      </c>
    </row>
    <row r="82" spans="1:8" ht="12.75">
      <c r="A82" s="13">
        <v>18</v>
      </c>
      <c r="B82" s="29" t="s">
        <v>117</v>
      </c>
      <c r="C82" s="35">
        <v>306</v>
      </c>
      <c r="D82" s="17">
        <v>35</v>
      </c>
      <c r="E82" s="2">
        <f t="shared" si="4"/>
        <v>0.11437908496732026</v>
      </c>
      <c r="F82" s="5">
        <v>3.613</v>
      </c>
      <c r="G82" s="5">
        <f t="shared" si="5"/>
        <v>126.455</v>
      </c>
      <c r="H82" s="3">
        <v>66</v>
      </c>
    </row>
    <row r="83" spans="1:8" ht="12.75">
      <c r="A83" s="13">
        <v>50</v>
      </c>
      <c r="B83" s="29" t="s">
        <v>154</v>
      </c>
      <c r="C83" s="35">
        <v>60</v>
      </c>
      <c r="D83" s="17">
        <v>2</v>
      </c>
      <c r="E83" s="2">
        <f t="shared" si="4"/>
        <v>0.03333333333333333</v>
      </c>
      <c r="F83" s="5">
        <v>14.013</v>
      </c>
      <c r="G83" s="5">
        <f t="shared" si="5"/>
        <v>28.026</v>
      </c>
      <c r="H83" s="3">
        <v>10</v>
      </c>
    </row>
    <row r="84" spans="1:8" ht="12.75">
      <c r="A84" s="13">
        <v>17</v>
      </c>
      <c r="B84" s="29" t="s">
        <v>118</v>
      </c>
      <c r="C84" s="35">
        <v>50</v>
      </c>
      <c r="D84" s="15">
        <v>8</v>
      </c>
      <c r="E84" s="2">
        <f t="shared" si="4"/>
        <v>0.16</v>
      </c>
      <c r="F84" s="5">
        <v>16.613</v>
      </c>
      <c r="G84" s="5">
        <f t="shared" si="5"/>
        <v>132.904</v>
      </c>
      <c r="H84" s="3">
        <v>68</v>
      </c>
    </row>
    <row r="85" spans="1:8" ht="12.75">
      <c r="A85" s="13">
        <v>77</v>
      </c>
      <c r="B85" s="29" t="s">
        <v>130</v>
      </c>
      <c r="C85" s="35">
        <v>0</v>
      </c>
      <c r="D85" s="17">
        <v>0</v>
      </c>
      <c r="E85" s="2" t="e">
        <f t="shared" si="4"/>
        <v>#DIV/0!</v>
      </c>
      <c r="F85" s="5">
        <v>30</v>
      </c>
      <c r="G85" s="5">
        <f t="shared" si="5"/>
        <v>0</v>
      </c>
      <c r="H85" s="31">
        <v>0</v>
      </c>
    </row>
    <row r="86" spans="1:8" ht="12.75">
      <c r="A86" s="14"/>
      <c r="H86" s="2"/>
    </row>
    <row r="87" spans="1:8" ht="12.75">
      <c r="A87" s="14"/>
      <c r="H87" s="2"/>
    </row>
    <row r="88" ht="12.75">
      <c r="H88" s="2"/>
    </row>
    <row r="93" spans="3:7" ht="12.75">
      <c r="C93" s="27"/>
      <c r="E93" s="2"/>
      <c r="G93" s="5"/>
    </row>
    <row r="94" spans="3:7" ht="12.75">
      <c r="C94" s="27"/>
      <c r="E94" s="2"/>
      <c r="G94" s="5"/>
    </row>
    <row r="95" spans="3:7" ht="12.75">
      <c r="C95" s="27"/>
      <c r="E95" s="2"/>
      <c r="G95" s="5"/>
    </row>
    <row r="96" spans="3:7" ht="12.75">
      <c r="C96" s="27"/>
      <c r="E96" s="2"/>
      <c r="G96" s="5"/>
    </row>
    <row r="97" spans="3:7" ht="12.75">
      <c r="C97" s="27"/>
      <c r="E97" s="2"/>
      <c r="G97" s="5"/>
    </row>
    <row r="98" spans="3:7" ht="12.75">
      <c r="C98" s="27"/>
      <c r="E98" s="2"/>
      <c r="G98" s="5"/>
    </row>
    <row r="99" spans="3:7" ht="12.75">
      <c r="C99" s="27"/>
      <c r="E99" s="2"/>
      <c r="G99" s="5"/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E103" s="2"/>
      <c r="G103" s="5"/>
    </row>
    <row r="104" spans="3:7" ht="12.75">
      <c r="C104" s="27"/>
      <c r="D104" s="2"/>
      <c r="E104" s="2"/>
      <c r="G104" s="5"/>
    </row>
  </sheetData>
  <sheetProtection/>
  <autoFilter ref="J1:K71"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11.00390625" style="0" customWidth="1"/>
    <col min="10" max="10" width="24.00390625" style="0" customWidth="1"/>
  </cols>
  <sheetData>
    <row r="1" spans="1:6" s="10" customFormat="1" ht="15.75">
      <c r="A1" s="12" t="s">
        <v>177</v>
      </c>
      <c r="F1" s="11"/>
    </row>
    <row r="2" spans="1:6" s="10" customFormat="1" ht="15.75">
      <c r="A2" s="12" t="s">
        <v>49</v>
      </c>
      <c r="F2" s="11"/>
    </row>
    <row r="4" spans="1:8" s="1" customFormat="1" ht="12.75">
      <c r="A4" s="9"/>
      <c r="B4" s="1" t="s">
        <v>0</v>
      </c>
      <c r="C4" s="27"/>
      <c r="D4" s="1" t="s">
        <v>412</v>
      </c>
      <c r="F4" s="1" t="s">
        <v>413</v>
      </c>
      <c r="H4" s="24">
        <v>38891</v>
      </c>
    </row>
    <row r="5" spans="1:4" s="1" customFormat="1" ht="12.75">
      <c r="A5" s="9"/>
      <c r="C5" s="27"/>
      <c r="D5" s="51"/>
    </row>
    <row r="6" spans="1:6" s="1" customFormat="1" ht="12.75">
      <c r="A6" s="9"/>
      <c r="C6" s="27"/>
      <c r="F6" s="6"/>
    </row>
    <row r="7" spans="1:8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</row>
    <row r="8" spans="3:7" ht="12.75">
      <c r="C8" s="28"/>
      <c r="G8" s="9" t="s">
        <v>40</v>
      </c>
    </row>
    <row r="9" spans="1:11" ht="15.75">
      <c r="A9" s="13">
        <v>38</v>
      </c>
      <c r="B9" s="29" t="s">
        <v>119</v>
      </c>
      <c r="C9" s="35">
        <v>80</v>
      </c>
      <c r="D9" s="17">
        <v>0</v>
      </c>
      <c r="E9" s="2">
        <f aca="true" t="shared" si="0" ref="E9:E40">+D9/C9</f>
        <v>0</v>
      </c>
      <c r="F9" s="5">
        <v>10.763</v>
      </c>
      <c r="G9" s="5">
        <f aca="true" t="shared" si="1" ref="G9:G40">F9*D9</f>
        <v>0</v>
      </c>
      <c r="H9" s="3">
        <v>0</v>
      </c>
      <c r="J9" s="42"/>
      <c r="K9" s="41"/>
    </row>
    <row r="10" spans="1:11" ht="12.75">
      <c r="A10" s="13">
        <v>39</v>
      </c>
      <c r="B10" s="29" t="s">
        <v>6</v>
      </c>
      <c r="C10" s="35">
        <v>27</v>
      </c>
      <c r="D10" s="17">
        <v>0</v>
      </c>
      <c r="E10" s="2">
        <f t="shared" si="0"/>
        <v>0</v>
      </c>
      <c r="F10" s="5">
        <v>30</v>
      </c>
      <c r="G10" s="5">
        <f t="shared" si="1"/>
        <v>0</v>
      </c>
      <c r="H10" s="3">
        <v>0</v>
      </c>
      <c r="J10" s="43" t="s">
        <v>383</v>
      </c>
      <c r="K10" s="41">
        <v>0</v>
      </c>
    </row>
    <row r="11" spans="1:11" ht="12.75">
      <c r="A11" s="13">
        <v>37</v>
      </c>
      <c r="B11" s="29" t="s">
        <v>132</v>
      </c>
      <c r="C11" s="35">
        <v>210</v>
      </c>
      <c r="D11" s="17">
        <v>1</v>
      </c>
      <c r="E11" s="2">
        <f t="shared" si="0"/>
        <v>0.004761904761904762</v>
      </c>
      <c r="F11" s="5">
        <v>4.727</v>
      </c>
      <c r="G11" s="5">
        <f t="shared" si="1"/>
        <v>4.727</v>
      </c>
      <c r="H11" s="3">
        <v>28</v>
      </c>
      <c r="J11" s="45" t="s">
        <v>384</v>
      </c>
      <c r="K11" s="44">
        <v>1</v>
      </c>
    </row>
    <row r="12" spans="1:11" ht="15.75">
      <c r="A12" s="13">
        <v>1</v>
      </c>
      <c r="B12" s="29" t="s">
        <v>133</v>
      </c>
      <c r="C12" s="34">
        <v>45</v>
      </c>
      <c r="D12" s="17">
        <v>17</v>
      </c>
      <c r="E12" s="2">
        <f t="shared" si="0"/>
        <v>0.37777777777777777</v>
      </c>
      <c r="F12" s="5">
        <v>18.346</v>
      </c>
      <c r="G12" s="5">
        <f t="shared" si="1"/>
        <v>311.882</v>
      </c>
      <c r="H12" s="3">
        <v>100</v>
      </c>
      <c r="J12" s="10" t="s">
        <v>385</v>
      </c>
      <c r="K12" s="48">
        <v>17</v>
      </c>
    </row>
    <row r="13" spans="1:11" ht="15.75">
      <c r="A13" s="13">
        <v>40</v>
      </c>
      <c r="B13" s="29" t="s">
        <v>64</v>
      </c>
      <c r="C13" s="35">
        <v>0</v>
      </c>
      <c r="D13" s="17">
        <v>0</v>
      </c>
      <c r="E13" s="2" t="e">
        <f t="shared" si="0"/>
        <v>#DIV/0!</v>
      </c>
      <c r="F13" s="5">
        <v>30</v>
      </c>
      <c r="G13" s="5">
        <f t="shared" si="1"/>
        <v>0</v>
      </c>
      <c r="H13" s="3">
        <v>0</v>
      </c>
      <c r="J13" s="10" t="s">
        <v>386</v>
      </c>
      <c r="K13" s="48">
        <v>6</v>
      </c>
    </row>
    <row r="14" spans="1:11" ht="15.75">
      <c r="A14" s="13">
        <v>25</v>
      </c>
      <c r="B14" s="29" t="s">
        <v>95</v>
      </c>
      <c r="C14" s="34">
        <v>228</v>
      </c>
      <c r="D14" s="17">
        <v>6</v>
      </c>
      <c r="E14" s="2">
        <f t="shared" si="0"/>
        <v>0.02631578947368421</v>
      </c>
      <c r="F14" s="5">
        <v>4.558</v>
      </c>
      <c r="G14" s="5">
        <f t="shared" si="1"/>
        <v>27.348</v>
      </c>
      <c r="H14" s="3">
        <v>52</v>
      </c>
      <c r="J14" s="47" t="s">
        <v>339</v>
      </c>
      <c r="K14" s="46">
        <v>2</v>
      </c>
    </row>
    <row r="15" spans="1:11" ht="12.75">
      <c r="A15" s="13">
        <v>41</v>
      </c>
      <c r="B15" s="29" t="s">
        <v>122</v>
      </c>
      <c r="C15" s="34">
        <v>62</v>
      </c>
      <c r="D15" s="17">
        <v>0</v>
      </c>
      <c r="E15" s="2">
        <f t="shared" si="0"/>
        <v>0</v>
      </c>
      <c r="F15" s="5">
        <v>14.013</v>
      </c>
      <c r="G15" s="5">
        <f t="shared" si="1"/>
        <v>0</v>
      </c>
      <c r="H15" s="3">
        <v>0</v>
      </c>
      <c r="J15" s="43" t="s">
        <v>201</v>
      </c>
      <c r="K15" s="41">
        <v>6</v>
      </c>
    </row>
    <row r="16" spans="1:11" ht="15">
      <c r="A16" s="13">
        <v>42</v>
      </c>
      <c r="B16" s="29" t="s">
        <v>96</v>
      </c>
      <c r="C16" s="34">
        <v>25</v>
      </c>
      <c r="D16" s="17">
        <v>0</v>
      </c>
      <c r="E16" s="2">
        <f t="shared" si="0"/>
        <v>0</v>
      </c>
      <c r="F16" s="5">
        <v>30</v>
      </c>
      <c r="G16" s="5">
        <f t="shared" si="1"/>
        <v>0</v>
      </c>
      <c r="H16" s="3">
        <v>0</v>
      </c>
      <c r="J16" s="43" t="s">
        <v>387</v>
      </c>
      <c r="K16" s="48">
        <v>12</v>
      </c>
    </row>
    <row r="17" spans="1:11" ht="12.75">
      <c r="A17" s="13">
        <v>28</v>
      </c>
      <c r="B17" s="29" t="s">
        <v>164</v>
      </c>
      <c r="C17" s="35">
        <v>97</v>
      </c>
      <c r="D17" s="17">
        <v>2</v>
      </c>
      <c r="E17" s="2">
        <f t="shared" si="0"/>
        <v>0.020618556701030927</v>
      </c>
      <c r="F17" s="5">
        <v>9.224</v>
      </c>
      <c r="G17" s="5">
        <f t="shared" si="1"/>
        <v>18.448</v>
      </c>
      <c r="H17" s="3">
        <v>46</v>
      </c>
      <c r="J17" t="s">
        <v>341</v>
      </c>
      <c r="K17">
        <v>10</v>
      </c>
    </row>
    <row r="18" spans="1:11" ht="12.75">
      <c r="A18" s="13">
        <v>11</v>
      </c>
      <c r="B18" s="29" t="s">
        <v>165</v>
      </c>
      <c r="C18" s="35">
        <v>67</v>
      </c>
      <c r="D18" s="17">
        <v>6</v>
      </c>
      <c r="E18" s="2">
        <f t="shared" si="0"/>
        <v>0.08955223880597014</v>
      </c>
      <c r="F18" s="5">
        <v>13.013</v>
      </c>
      <c r="G18" s="5">
        <f t="shared" si="1"/>
        <v>78.078</v>
      </c>
      <c r="H18" s="3">
        <v>80</v>
      </c>
      <c r="J18" t="s">
        <v>344</v>
      </c>
      <c r="K18">
        <v>15</v>
      </c>
    </row>
    <row r="19" spans="1:11" ht="12.75">
      <c r="A19" s="13">
        <v>13</v>
      </c>
      <c r="B19" s="29" t="s">
        <v>134</v>
      </c>
      <c r="C19" s="34">
        <v>152</v>
      </c>
      <c r="D19" s="17">
        <v>12</v>
      </c>
      <c r="E19" s="2">
        <f t="shared" si="0"/>
        <v>0.07894736842105263</v>
      </c>
      <c r="F19" s="5">
        <v>6.213</v>
      </c>
      <c r="G19" s="5">
        <f t="shared" si="1"/>
        <v>74.556</v>
      </c>
      <c r="H19" s="3">
        <v>76</v>
      </c>
      <c r="J19" t="s">
        <v>347</v>
      </c>
      <c r="K19">
        <v>7</v>
      </c>
    </row>
    <row r="20" spans="1:11" ht="12.75">
      <c r="A20" s="13">
        <v>22</v>
      </c>
      <c r="B20" s="29" t="s">
        <v>135</v>
      </c>
      <c r="C20" s="35">
        <v>304</v>
      </c>
      <c r="D20" s="17">
        <v>10</v>
      </c>
      <c r="E20" s="2">
        <f t="shared" si="0"/>
        <v>0.03289473684210526</v>
      </c>
      <c r="F20" s="5">
        <v>3.613</v>
      </c>
      <c r="G20" s="5">
        <f t="shared" si="1"/>
        <v>36.13</v>
      </c>
      <c r="H20" s="3">
        <v>58</v>
      </c>
      <c r="J20" t="s">
        <v>388</v>
      </c>
      <c r="K20">
        <v>5</v>
      </c>
    </row>
    <row r="21" spans="1:11" ht="12.75">
      <c r="A21" s="13">
        <v>43</v>
      </c>
      <c r="B21" s="29" t="s">
        <v>136</v>
      </c>
      <c r="C21" s="35">
        <v>0</v>
      </c>
      <c r="D21" s="17">
        <v>0</v>
      </c>
      <c r="E21" s="2" t="e">
        <f t="shared" si="0"/>
        <v>#DIV/0!</v>
      </c>
      <c r="F21" s="5">
        <v>30</v>
      </c>
      <c r="G21" s="5">
        <f t="shared" si="1"/>
        <v>0</v>
      </c>
      <c r="H21" s="3">
        <v>0</v>
      </c>
      <c r="J21" t="s">
        <v>389</v>
      </c>
      <c r="K21">
        <v>1</v>
      </c>
    </row>
    <row r="22" spans="1:11" ht="12.75">
      <c r="A22" s="13">
        <v>44</v>
      </c>
      <c r="B22" s="29" t="s">
        <v>166</v>
      </c>
      <c r="C22" s="34">
        <v>37</v>
      </c>
      <c r="D22" s="17">
        <v>0</v>
      </c>
      <c r="E22" s="2">
        <f t="shared" si="0"/>
        <v>0</v>
      </c>
      <c r="F22" s="5">
        <v>23.299</v>
      </c>
      <c r="G22" s="5">
        <f t="shared" si="1"/>
        <v>0</v>
      </c>
      <c r="H22" s="3">
        <v>0</v>
      </c>
      <c r="J22" t="s">
        <v>390</v>
      </c>
      <c r="K22">
        <v>8</v>
      </c>
    </row>
    <row r="23" spans="1:11" ht="12.75">
      <c r="A23" s="13">
        <v>12</v>
      </c>
      <c r="B23" s="29" t="s">
        <v>157</v>
      </c>
      <c r="C23" s="35">
        <v>196</v>
      </c>
      <c r="D23" s="17">
        <v>15</v>
      </c>
      <c r="E23" s="2">
        <f t="shared" si="0"/>
        <v>0.07653061224489796</v>
      </c>
      <c r="F23" s="5">
        <v>5.013</v>
      </c>
      <c r="G23" s="5">
        <f t="shared" si="1"/>
        <v>75.195</v>
      </c>
      <c r="H23" s="3">
        <v>78</v>
      </c>
      <c r="J23" t="s">
        <v>391</v>
      </c>
      <c r="K23">
        <v>2</v>
      </c>
    </row>
    <row r="24" spans="1:11" ht="12.75">
      <c r="A24" s="13">
        <v>45</v>
      </c>
      <c r="B24" s="29" t="s">
        <v>126</v>
      </c>
      <c r="C24" s="35">
        <v>51</v>
      </c>
      <c r="D24" s="17">
        <v>0</v>
      </c>
      <c r="E24" s="2">
        <f t="shared" si="0"/>
        <v>0</v>
      </c>
      <c r="F24" s="5">
        <v>16.613</v>
      </c>
      <c r="G24" s="5">
        <f t="shared" si="1"/>
        <v>0</v>
      </c>
      <c r="H24" s="3">
        <v>0</v>
      </c>
      <c r="J24" t="s">
        <v>392</v>
      </c>
      <c r="K24">
        <v>12</v>
      </c>
    </row>
    <row r="25" spans="1:11" ht="12.75">
      <c r="A25" s="13">
        <v>3</v>
      </c>
      <c r="B25" s="29" t="s">
        <v>97</v>
      </c>
      <c r="C25" s="35">
        <v>28</v>
      </c>
      <c r="D25" s="17">
        <v>7</v>
      </c>
      <c r="E25" s="2">
        <f t="shared" si="0"/>
        <v>0.25</v>
      </c>
      <c r="F25" s="5">
        <v>30</v>
      </c>
      <c r="G25" s="5">
        <f t="shared" si="1"/>
        <v>210</v>
      </c>
      <c r="H25" s="3">
        <v>96</v>
      </c>
      <c r="J25" t="s">
        <v>393</v>
      </c>
      <c r="K25">
        <v>3</v>
      </c>
    </row>
    <row r="26" spans="1:11" ht="12.75">
      <c r="A26" s="13">
        <v>19</v>
      </c>
      <c r="B26" s="29" t="s">
        <v>158</v>
      </c>
      <c r="C26" s="35">
        <v>101</v>
      </c>
      <c r="D26" s="17">
        <v>5</v>
      </c>
      <c r="E26" s="2">
        <f t="shared" si="0"/>
        <v>0.04950495049504951</v>
      </c>
      <c r="F26" s="5">
        <v>8.813</v>
      </c>
      <c r="G26" s="5">
        <f t="shared" si="1"/>
        <v>44.065000000000005</v>
      </c>
      <c r="H26" s="3">
        <v>64</v>
      </c>
      <c r="J26" t="s">
        <v>394</v>
      </c>
      <c r="K26">
        <v>4</v>
      </c>
    </row>
    <row r="27" spans="1:11" ht="12.75">
      <c r="A27" s="13">
        <v>46</v>
      </c>
      <c r="B27" s="29" t="s">
        <v>137</v>
      </c>
      <c r="C27" s="35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J27" t="s">
        <v>395</v>
      </c>
      <c r="K27">
        <v>3</v>
      </c>
    </row>
    <row r="28" spans="1:11" ht="12.75">
      <c r="A28" s="13">
        <v>47</v>
      </c>
      <c r="B28" s="29" t="s">
        <v>123</v>
      </c>
      <c r="C28" s="35">
        <v>0</v>
      </c>
      <c r="D28" s="17">
        <v>0</v>
      </c>
      <c r="E28" s="2" t="e">
        <f t="shared" si="0"/>
        <v>#DIV/0!</v>
      </c>
      <c r="F28" s="5">
        <v>30</v>
      </c>
      <c r="G28" s="5">
        <f t="shared" si="1"/>
        <v>0</v>
      </c>
      <c r="H28" s="3">
        <v>0</v>
      </c>
      <c r="J28" t="s">
        <v>396</v>
      </c>
      <c r="K28">
        <v>5</v>
      </c>
    </row>
    <row r="29" spans="1:11" ht="12.75">
      <c r="A29" s="13">
        <v>36</v>
      </c>
      <c r="B29" s="29" t="s">
        <v>98</v>
      </c>
      <c r="C29" s="34">
        <v>207</v>
      </c>
      <c r="D29" s="17">
        <v>1</v>
      </c>
      <c r="E29" s="2">
        <f t="shared" si="0"/>
        <v>0.004830917874396135</v>
      </c>
      <c r="F29" s="5">
        <v>4.913</v>
      </c>
      <c r="G29" s="5">
        <f t="shared" si="1"/>
        <v>4.913</v>
      </c>
      <c r="H29" s="3">
        <v>30</v>
      </c>
      <c r="J29" t="s">
        <v>362</v>
      </c>
      <c r="K29">
        <v>14</v>
      </c>
    </row>
    <row r="30" spans="1:11" ht="12.75">
      <c r="A30" s="13">
        <v>48</v>
      </c>
      <c r="B30" s="29" t="s">
        <v>99</v>
      </c>
      <c r="C30" s="35">
        <v>30</v>
      </c>
      <c r="D30" s="18">
        <v>0</v>
      </c>
      <c r="E30" s="2">
        <f t="shared" si="0"/>
        <v>0</v>
      </c>
      <c r="F30" s="5">
        <v>29.467</v>
      </c>
      <c r="G30" s="5">
        <f t="shared" si="1"/>
        <v>0</v>
      </c>
      <c r="H30" s="3">
        <v>0</v>
      </c>
      <c r="J30" t="s">
        <v>397</v>
      </c>
      <c r="K30">
        <v>18</v>
      </c>
    </row>
    <row r="31" spans="1:11" ht="12.75">
      <c r="A31" s="13">
        <v>49</v>
      </c>
      <c r="B31" s="29" t="s">
        <v>100</v>
      </c>
      <c r="C31" s="35">
        <v>61</v>
      </c>
      <c r="D31" s="17">
        <v>0</v>
      </c>
      <c r="E31" s="2">
        <f t="shared" si="0"/>
        <v>0</v>
      </c>
      <c r="F31" s="5">
        <v>14.013</v>
      </c>
      <c r="G31" s="5">
        <f t="shared" si="1"/>
        <v>0</v>
      </c>
      <c r="H31" s="3">
        <v>0</v>
      </c>
      <c r="J31" t="s">
        <v>398</v>
      </c>
      <c r="K31">
        <v>1</v>
      </c>
    </row>
    <row r="32" spans="1:11" ht="12.75">
      <c r="A32" s="13">
        <v>50</v>
      </c>
      <c r="B32" s="29" t="s">
        <v>124</v>
      </c>
      <c r="C32" s="35">
        <v>34</v>
      </c>
      <c r="D32" s="17">
        <v>0</v>
      </c>
      <c r="E32" s="2">
        <f t="shared" si="0"/>
        <v>0</v>
      </c>
      <c r="F32" s="5">
        <v>29.467</v>
      </c>
      <c r="G32" s="5">
        <f t="shared" si="1"/>
        <v>0</v>
      </c>
      <c r="H32" s="3">
        <v>0</v>
      </c>
      <c r="J32" t="s">
        <v>399</v>
      </c>
      <c r="K32">
        <v>1</v>
      </c>
    </row>
    <row r="33" spans="1:11" ht="12.75">
      <c r="A33" s="13">
        <v>30</v>
      </c>
      <c r="B33" s="29" t="s">
        <v>138</v>
      </c>
      <c r="C33" s="35">
        <v>100</v>
      </c>
      <c r="D33" s="17">
        <v>2</v>
      </c>
      <c r="E33" s="2">
        <f t="shared" si="0"/>
        <v>0.02</v>
      </c>
      <c r="F33" s="5">
        <v>8.813</v>
      </c>
      <c r="G33" s="5">
        <f t="shared" si="1"/>
        <v>17.626</v>
      </c>
      <c r="H33" s="3">
        <v>42</v>
      </c>
      <c r="J33" t="s">
        <v>367</v>
      </c>
      <c r="K33">
        <v>2</v>
      </c>
    </row>
    <row r="34" spans="1:11" ht="12.75">
      <c r="A34" s="13">
        <v>18</v>
      </c>
      <c r="B34" s="29" t="s">
        <v>120</v>
      </c>
      <c r="C34" s="34">
        <v>290</v>
      </c>
      <c r="D34" s="18">
        <v>12</v>
      </c>
      <c r="E34" s="2">
        <f t="shared" si="0"/>
        <v>0.041379310344827586</v>
      </c>
      <c r="F34" s="5">
        <v>3.703</v>
      </c>
      <c r="G34" s="5">
        <f t="shared" si="1"/>
        <v>44.436</v>
      </c>
      <c r="H34" s="3">
        <v>66</v>
      </c>
      <c r="J34" t="s">
        <v>369</v>
      </c>
      <c r="K34">
        <v>4</v>
      </c>
    </row>
    <row r="35" spans="1:11" ht="12.75">
      <c r="A35" s="13">
        <v>27</v>
      </c>
      <c r="B35" s="29" t="s">
        <v>139</v>
      </c>
      <c r="C35" s="35">
        <v>146</v>
      </c>
      <c r="D35" s="17">
        <v>3</v>
      </c>
      <c r="E35" s="2">
        <f t="shared" si="0"/>
        <v>0.02054794520547945</v>
      </c>
      <c r="F35" s="5">
        <v>6.584</v>
      </c>
      <c r="G35" s="5">
        <f t="shared" si="1"/>
        <v>19.752</v>
      </c>
      <c r="H35" s="3">
        <v>48</v>
      </c>
      <c r="J35" t="s">
        <v>400</v>
      </c>
      <c r="K35">
        <v>2</v>
      </c>
    </row>
    <row r="36" spans="1:11" ht="12.75">
      <c r="A36" s="13">
        <v>51</v>
      </c>
      <c r="B36" s="29" t="s">
        <v>159</v>
      </c>
      <c r="C36" s="35">
        <v>38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">
        <v>0</v>
      </c>
      <c r="J36" t="s">
        <v>401</v>
      </c>
      <c r="K36">
        <v>2</v>
      </c>
    </row>
    <row r="37" spans="1:11" ht="12.75">
      <c r="A37" s="13">
        <v>6</v>
      </c>
      <c r="B37" s="29" t="s">
        <v>101</v>
      </c>
      <c r="C37" s="34">
        <v>33</v>
      </c>
      <c r="D37" s="17">
        <v>4</v>
      </c>
      <c r="E37" s="2">
        <f t="shared" si="0"/>
        <v>0.12121212121212122</v>
      </c>
      <c r="F37" s="5">
        <v>29.467</v>
      </c>
      <c r="G37" s="5">
        <f t="shared" si="1"/>
        <v>117.868</v>
      </c>
      <c r="H37" s="3">
        <v>90</v>
      </c>
      <c r="J37" t="s">
        <v>402</v>
      </c>
      <c r="K37">
        <v>3</v>
      </c>
    </row>
    <row r="38" spans="1:11" ht="12.75">
      <c r="A38" s="13">
        <v>52</v>
      </c>
      <c r="B38" s="29" t="s">
        <v>102</v>
      </c>
      <c r="C38" s="35">
        <v>100</v>
      </c>
      <c r="D38" s="17">
        <v>0</v>
      </c>
      <c r="E38" s="2">
        <f t="shared" si="0"/>
        <v>0</v>
      </c>
      <c r="F38" s="5">
        <v>8.813</v>
      </c>
      <c r="G38" s="5">
        <f t="shared" si="1"/>
        <v>0</v>
      </c>
      <c r="H38" s="3">
        <v>0</v>
      </c>
      <c r="J38" t="s">
        <v>403</v>
      </c>
      <c r="K38">
        <v>1</v>
      </c>
    </row>
    <row r="39" spans="1:11" ht="12.75">
      <c r="A39" s="13">
        <v>53</v>
      </c>
      <c r="B39" s="29" t="s">
        <v>160</v>
      </c>
      <c r="C39" s="35">
        <v>28</v>
      </c>
      <c r="D39" s="17">
        <v>0</v>
      </c>
      <c r="E39" s="2">
        <f t="shared" si="0"/>
        <v>0</v>
      </c>
      <c r="F39" s="5">
        <v>30</v>
      </c>
      <c r="G39" s="5">
        <f t="shared" si="1"/>
        <v>0</v>
      </c>
      <c r="H39" s="3">
        <v>0</v>
      </c>
      <c r="J39" t="s">
        <v>404</v>
      </c>
      <c r="K39">
        <v>15</v>
      </c>
    </row>
    <row r="40" spans="1:11" ht="12.75">
      <c r="A40" s="13">
        <v>54</v>
      </c>
      <c r="B40" s="29" t="s">
        <v>103</v>
      </c>
      <c r="C40" s="35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">
        <v>0</v>
      </c>
      <c r="J40" t="s">
        <v>405</v>
      </c>
      <c r="K40">
        <v>9</v>
      </c>
    </row>
    <row r="41" spans="1:11" ht="12.75">
      <c r="A41" s="13">
        <v>55</v>
      </c>
      <c r="B41" s="29" t="s">
        <v>140</v>
      </c>
      <c r="C41" s="35">
        <v>70</v>
      </c>
      <c r="D41" s="17">
        <v>0</v>
      </c>
      <c r="E41" s="2">
        <f aca="true" t="shared" si="2" ref="E41:E72">+D41/C41</f>
        <v>0</v>
      </c>
      <c r="F41" s="5">
        <v>12.156</v>
      </c>
      <c r="G41" s="5">
        <f aca="true" t="shared" si="3" ref="G41:G72">F41*D41</f>
        <v>0</v>
      </c>
      <c r="H41" s="3">
        <v>0</v>
      </c>
      <c r="J41" t="s">
        <v>376</v>
      </c>
      <c r="K41">
        <v>4</v>
      </c>
    </row>
    <row r="42" spans="1:11" ht="12.75">
      <c r="A42" s="13">
        <v>56</v>
      </c>
      <c r="B42" s="29" t="s">
        <v>161</v>
      </c>
      <c r="C42" s="35">
        <v>77</v>
      </c>
      <c r="D42" s="17">
        <v>0</v>
      </c>
      <c r="E42" s="2">
        <f t="shared" si="2"/>
        <v>0</v>
      </c>
      <c r="F42" s="5">
        <v>11.413</v>
      </c>
      <c r="G42" s="5">
        <f t="shared" si="3"/>
        <v>0</v>
      </c>
      <c r="H42" s="3">
        <v>0</v>
      </c>
      <c r="J42" t="s">
        <v>406</v>
      </c>
      <c r="K42">
        <v>29</v>
      </c>
    </row>
    <row r="43" spans="1:11" ht="12.75">
      <c r="A43" s="13">
        <v>57</v>
      </c>
      <c r="B43" s="29" t="s">
        <v>167</v>
      </c>
      <c r="C43" s="35">
        <v>40</v>
      </c>
      <c r="D43" s="17">
        <v>0</v>
      </c>
      <c r="E43" s="2">
        <f t="shared" si="2"/>
        <v>0</v>
      </c>
      <c r="F43" s="5">
        <v>20.513</v>
      </c>
      <c r="G43" s="5">
        <f t="shared" si="3"/>
        <v>0</v>
      </c>
      <c r="H43" s="3">
        <v>0</v>
      </c>
      <c r="J43" t="s">
        <v>407</v>
      </c>
      <c r="K43">
        <v>14</v>
      </c>
    </row>
    <row r="44" spans="1:11" ht="12.75">
      <c r="A44" s="13">
        <v>58</v>
      </c>
      <c r="B44" s="29" t="s">
        <v>141</v>
      </c>
      <c r="C44" s="35">
        <v>20</v>
      </c>
      <c r="D44" s="17">
        <v>0</v>
      </c>
      <c r="E44" s="2">
        <f t="shared" si="2"/>
        <v>0</v>
      </c>
      <c r="F44" s="5">
        <v>30</v>
      </c>
      <c r="G44" s="5">
        <f t="shared" si="3"/>
        <v>0</v>
      </c>
      <c r="H44" s="3">
        <v>0</v>
      </c>
      <c r="J44" t="s">
        <v>408</v>
      </c>
      <c r="K44">
        <v>2</v>
      </c>
    </row>
    <row r="45" spans="1:11" ht="12.75">
      <c r="A45" s="13">
        <v>8</v>
      </c>
      <c r="B45" s="29" t="s">
        <v>104</v>
      </c>
      <c r="C45" s="35">
        <v>22</v>
      </c>
      <c r="D45" s="17">
        <v>3</v>
      </c>
      <c r="E45" s="2">
        <f t="shared" si="2"/>
        <v>0.13636363636363635</v>
      </c>
      <c r="F45" s="5">
        <v>30</v>
      </c>
      <c r="G45" s="5">
        <f t="shared" si="3"/>
        <v>90</v>
      </c>
      <c r="H45" s="3">
        <v>86</v>
      </c>
      <c r="J45" t="s">
        <v>409</v>
      </c>
      <c r="K45">
        <v>24</v>
      </c>
    </row>
    <row r="46" spans="1:11" ht="12.75">
      <c r="A46" s="13">
        <v>59</v>
      </c>
      <c r="B46" s="29" t="s">
        <v>142</v>
      </c>
      <c r="C46" s="35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">
        <v>0</v>
      </c>
      <c r="J46" t="s">
        <v>410</v>
      </c>
      <c r="K46">
        <v>24</v>
      </c>
    </row>
    <row r="47" spans="1:11" ht="12.75">
      <c r="A47" s="13">
        <v>7</v>
      </c>
      <c r="B47" s="29" t="s">
        <v>105</v>
      </c>
      <c r="C47" s="35">
        <v>40</v>
      </c>
      <c r="D47" s="17">
        <v>5</v>
      </c>
      <c r="E47" s="2">
        <f t="shared" si="2"/>
        <v>0.125</v>
      </c>
      <c r="F47" s="5">
        <v>20.513</v>
      </c>
      <c r="G47" s="5">
        <f t="shared" si="3"/>
        <v>102.56500000000001</v>
      </c>
      <c r="H47" s="3">
        <v>88</v>
      </c>
      <c r="J47" t="s">
        <v>275</v>
      </c>
      <c r="K47">
        <v>1</v>
      </c>
    </row>
    <row r="48" spans="1:11" ht="12.75">
      <c r="A48" s="13">
        <v>10</v>
      </c>
      <c r="B48" s="29" t="s">
        <v>106</v>
      </c>
      <c r="C48" s="35">
        <v>160</v>
      </c>
      <c r="D48" s="17">
        <v>14</v>
      </c>
      <c r="E48" s="2">
        <f t="shared" si="2"/>
        <v>0.0875</v>
      </c>
      <c r="F48" s="5">
        <v>5.888</v>
      </c>
      <c r="G48" s="5">
        <f t="shared" si="3"/>
        <v>82.432</v>
      </c>
      <c r="H48" s="3">
        <v>82</v>
      </c>
      <c r="J48" t="s">
        <v>411</v>
      </c>
      <c r="K48">
        <v>2</v>
      </c>
    </row>
    <row r="49" spans="1:11" ht="12.75">
      <c r="A49" s="13">
        <v>60</v>
      </c>
      <c r="B49" s="29" t="s">
        <v>143</v>
      </c>
      <c r="C49" s="35">
        <v>56</v>
      </c>
      <c r="D49" s="17">
        <v>0</v>
      </c>
      <c r="E49" s="2">
        <f t="shared" si="2"/>
        <v>0</v>
      </c>
      <c r="F49" s="5">
        <v>15.195</v>
      </c>
      <c r="G49" s="5">
        <f t="shared" si="3"/>
        <v>0</v>
      </c>
      <c r="H49" s="3">
        <v>0</v>
      </c>
      <c r="K49">
        <f>SUM(K10:K48)</f>
        <v>291</v>
      </c>
    </row>
    <row r="50" spans="1:8" ht="12.75">
      <c r="A50" s="13">
        <v>20</v>
      </c>
      <c r="B50" s="29" t="s">
        <v>162</v>
      </c>
      <c r="C50" s="34">
        <v>559</v>
      </c>
      <c r="D50" s="17">
        <v>18</v>
      </c>
      <c r="E50" s="2">
        <f t="shared" si="2"/>
        <v>0.03220035778175313</v>
      </c>
      <c r="F50" s="5">
        <v>2.431</v>
      </c>
      <c r="G50" s="5">
        <f t="shared" si="3"/>
        <v>43.758</v>
      </c>
      <c r="H50" s="3">
        <v>62</v>
      </c>
    </row>
    <row r="51" spans="1:8" ht="12.75">
      <c r="A51" s="13">
        <v>32</v>
      </c>
      <c r="B51" s="29" t="s">
        <v>107</v>
      </c>
      <c r="C51" s="34">
        <v>51</v>
      </c>
      <c r="D51" s="17">
        <v>1</v>
      </c>
      <c r="E51" s="2">
        <f t="shared" si="2"/>
        <v>0.0196078431372549</v>
      </c>
      <c r="F51" s="5">
        <v>16.613</v>
      </c>
      <c r="G51" s="5">
        <f t="shared" si="3"/>
        <v>16.613</v>
      </c>
      <c r="H51" s="3">
        <v>38</v>
      </c>
    </row>
    <row r="52" spans="1:8" ht="12.75">
      <c r="A52" s="13">
        <v>61</v>
      </c>
      <c r="B52" s="29" t="s">
        <v>144</v>
      </c>
      <c r="C52" s="35">
        <v>0</v>
      </c>
      <c r="D52" s="17">
        <v>0</v>
      </c>
      <c r="E52" s="2" t="e">
        <f t="shared" si="2"/>
        <v>#DIV/0!</v>
      </c>
      <c r="F52" s="5">
        <v>30</v>
      </c>
      <c r="G52" s="5">
        <f t="shared" si="3"/>
        <v>0</v>
      </c>
      <c r="H52" s="3">
        <v>0</v>
      </c>
    </row>
    <row r="53" spans="1:8" ht="12.75">
      <c r="A53" s="13">
        <v>62</v>
      </c>
      <c r="B53" s="29" t="s">
        <v>145</v>
      </c>
      <c r="C53" s="35">
        <v>26</v>
      </c>
      <c r="D53" s="17">
        <v>0</v>
      </c>
      <c r="E53" s="2">
        <f t="shared" si="2"/>
        <v>0</v>
      </c>
      <c r="F53" s="5">
        <v>30</v>
      </c>
      <c r="G53" s="5">
        <f t="shared" si="3"/>
        <v>0</v>
      </c>
      <c r="H53" s="3">
        <v>0</v>
      </c>
    </row>
    <row r="54" spans="1:8" ht="12.75">
      <c r="A54" s="13">
        <v>5</v>
      </c>
      <c r="B54" s="29" t="s">
        <v>146</v>
      </c>
      <c r="C54" s="35">
        <v>59</v>
      </c>
      <c r="D54" s="17">
        <v>8</v>
      </c>
      <c r="E54" s="2">
        <f t="shared" si="2"/>
        <v>0.13559322033898305</v>
      </c>
      <c r="F54" s="5">
        <v>15.195</v>
      </c>
      <c r="G54" s="5">
        <f t="shared" si="3"/>
        <v>121.56</v>
      </c>
      <c r="H54" s="3">
        <v>92</v>
      </c>
    </row>
    <row r="55" spans="1:8" ht="12.75">
      <c r="A55" s="13">
        <v>63</v>
      </c>
      <c r="B55" s="29" t="s">
        <v>108</v>
      </c>
      <c r="C55" s="34">
        <v>47</v>
      </c>
      <c r="D55" s="17">
        <v>0</v>
      </c>
      <c r="E55" s="2">
        <f t="shared" si="2"/>
        <v>0</v>
      </c>
      <c r="F55" s="5">
        <v>18.346</v>
      </c>
      <c r="G55" s="5">
        <f t="shared" si="3"/>
        <v>0</v>
      </c>
      <c r="H55" s="3">
        <v>0</v>
      </c>
    </row>
    <row r="56" spans="1:8" ht="12.75">
      <c r="A56" s="13">
        <v>33</v>
      </c>
      <c r="B56" s="29" t="s">
        <v>109</v>
      </c>
      <c r="C56" s="35">
        <v>110</v>
      </c>
      <c r="D56" s="17">
        <v>2</v>
      </c>
      <c r="E56" s="2">
        <f t="shared" si="2"/>
        <v>0.01818181818181818</v>
      </c>
      <c r="F56" s="5">
        <v>8.104</v>
      </c>
      <c r="G56" s="5">
        <f t="shared" si="3"/>
        <v>16.208</v>
      </c>
      <c r="H56" s="3">
        <v>36</v>
      </c>
    </row>
    <row r="57" spans="1:8" ht="12.75">
      <c r="A57" s="13">
        <v>64</v>
      </c>
      <c r="B57" s="29" t="s">
        <v>147</v>
      </c>
      <c r="C57" s="35">
        <v>25</v>
      </c>
      <c r="D57" s="17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</row>
    <row r="58" spans="1:8" ht="12.75">
      <c r="A58" s="13">
        <v>65</v>
      </c>
      <c r="B58" s="29" t="s">
        <v>148</v>
      </c>
      <c r="C58" s="35">
        <v>37</v>
      </c>
      <c r="D58" s="17">
        <v>0</v>
      </c>
      <c r="E58" s="2">
        <f t="shared" si="2"/>
        <v>0</v>
      </c>
      <c r="F58" s="5">
        <v>23.299</v>
      </c>
      <c r="G58" s="5">
        <f t="shared" si="3"/>
        <v>0</v>
      </c>
      <c r="H58" s="3">
        <v>0</v>
      </c>
    </row>
    <row r="59" spans="1:8" ht="12.75">
      <c r="A59" s="13">
        <v>26</v>
      </c>
      <c r="B59" s="29" t="s">
        <v>110</v>
      </c>
      <c r="C59" s="35">
        <v>183</v>
      </c>
      <c r="D59" s="17">
        <v>4</v>
      </c>
      <c r="E59" s="2">
        <f t="shared" si="2"/>
        <v>0.02185792349726776</v>
      </c>
      <c r="F59" s="5">
        <v>5.346</v>
      </c>
      <c r="G59" s="5">
        <f t="shared" si="3"/>
        <v>21.384</v>
      </c>
      <c r="H59" s="3">
        <v>50</v>
      </c>
    </row>
    <row r="60" spans="1:8" ht="12.75">
      <c r="A60" s="13">
        <v>14</v>
      </c>
      <c r="B60" s="29" t="s">
        <v>149</v>
      </c>
      <c r="C60" s="35">
        <v>30</v>
      </c>
      <c r="D60" s="17">
        <v>2</v>
      </c>
      <c r="E60" s="2">
        <f t="shared" si="2"/>
        <v>0.06666666666666667</v>
      </c>
      <c r="F60" s="5">
        <v>29.467</v>
      </c>
      <c r="G60" s="5">
        <f t="shared" si="3"/>
        <v>58.934</v>
      </c>
      <c r="H60" s="3">
        <v>74</v>
      </c>
    </row>
    <row r="61" spans="1:8" ht="12.75">
      <c r="A61" s="13">
        <v>23</v>
      </c>
      <c r="B61" s="29" t="s">
        <v>127</v>
      </c>
      <c r="C61" s="35">
        <v>50</v>
      </c>
      <c r="D61" s="17">
        <v>2</v>
      </c>
      <c r="E61" s="2">
        <f t="shared" si="2"/>
        <v>0.04</v>
      </c>
      <c r="F61" s="5">
        <v>16.613</v>
      </c>
      <c r="G61" s="5">
        <f t="shared" si="3"/>
        <v>33.226</v>
      </c>
      <c r="H61" s="3">
        <v>55</v>
      </c>
    </row>
    <row r="62" spans="1:8" ht="12.75">
      <c r="A62" s="13">
        <v>66</v>
      </c>
      <c r="B62" s="29" t="s">
        <v>128</v>
      </c>
      <c r="C62" s="35">
        <v>20</v>
      </c>
      <c r="D62" s="17">
        <v>0</v>
      </c>
      <c r="E62" s="2">
        <f t="shared" si="2"/>
        <v>0</v>
      </c>
      <c r="F62" s="5">
        <v>30</v>
      </c>
      <c r="G62" s="5">
        <f t="shared" si="3"/>
        <v>0</v>
      </c>
      <c r="H62" s="3">
        <v>0</v>
      </c>
    </row>
    <row r="63" spans="1:8" ht="12.75">
      <c r="A63" s="13">
        <v>34</v>
      </c>
      <c r="B63" s="29" t="s">
        <v>163</v>
      </c>
      <c r="C63" s="35">
        <v>216</v>
      </c>
      <c r="D63" s="17">
        <v>3</v>
      </c>
      <c r="E63" s="2">
        <f t="shared" si="2"/>
        <v>0.013888888888888888</v>
      </c>
      <c r="F63" s="5">
        <v>4.727</v>
      </c>
      <c r="G63" s="5">
        <f t="shared" si="3"/>
        <v>14.181000000000001</v>
      </c>
      <c r="H63" s="3">
        <v>34</v>
      </c>
    </row>
    <row r="64" spans="1:8" ht="12.75">
      <c r="A64" s="13">
        <v>4</v>
      </c>
      <c r="B64" s="29" t="s">
        <v>111</v>
      </c>
      <c r="C64" s="35">
        <v>102</v>
      </c>
      <c r="D64" s="17">
        <v>15</v>
      </c>
      <c r="E64" s="2">
        <f t="shared" si="2"/>
        <v>0.14705882352941177</v>
      </c>
      <c r="F64" s="5">
        <v>8.813</v>
      </c>
      <c r="G64" s="5">
        <f t="shared" si="3"/>
        <v>132.19500000000002</v>
      </c>
      <c r="H64" s="3">
        <v>94</v>
      </c>
    </row>
    <row r="65" spans="1:8" ht="12.75">
      <c r="A65" s="13">
        <v>67</v>
      </c>
      <c r="B65" s="29" t="s">
        <v>129</v>
      </c>
      <c r="C65" s="35">
        <v>44</v>
      </c>
      <c r="D65" s="17">
        <v>0</v>
      </c>
      <c r="E65" s="2">
        <f t="shared" si="2"/>
        <v>0</v>
      </c>
      <c r="F65" s="5">
        <v>20.513</v>
      </c>
      <c r="G65" s="5">
        <f t="shared" si="3"/>
        <v>0</v>
      </c>
      <c r="H65" s="3">
        <v>0</v>
      </c>
    </row>
    <row r="66" spans="1:8" ht="12.75">
      <c r="A66" s="13">
        <v>29</v>
      </c>
      <c r="B66" s="29" t="s">
        <v>65</v>
      </c>
      <c r="C66" s="35">
        <v>45</v>
      </c>
      <c r="D66" s="17">
        <v>1</v>
      </c>
      <c r="E66" s="2">
        <f t="shared" si="2"/>
        <v>0.022222222222222223</v>
      </c>
      <c r="F66" s="5">
        <v>18.346</v>
      </c>
      <c r="G66" s="5">
        <f t="shared" si="3"/>
        <v>18.346</v>
      </c>
      <c r="H66" s="3">
        <v>44</v>
      </c>
    </row>
    <row r="67" spans="1:8" ht="12.75">
      <c r="A67" s="13">
        <v>68</v>
      </c>
      <c r="B67" s="29" t="s">
        <v>168</v>
      </c>
      <c r="C67" s="34">
        <v>60</v>
      </c>
      <c r="D67" s="17">
        <v>0</v>
      </c>
      <c r="E67" s="2">
        <f t="shared" si="2"/>
        <v>0</v>
      </c>
      <c r="F67" s="5">
        <v>14.013</v>
      </c>
      <c r="G67" s="5">
        <f t="shared" si="3"/>
        <v>0</v>
      </c>
      <c r="H67" s="3">
        <v>0</v>
      </c>
    </row>
    <row r="68" spans="1:8" ht="12.75">
      <c r="A68" s="13">
        <v>69</v>
      </c>
      <c r="B68" s="29" t="s">
        <v>125</v>
      </c>
      <c r="C68" s="35">
        <v>55</v>
      </c>
      <c r="D68" s="18">
        <v>0</v>
      </c>
      <c r="E68" s="2">
        <f t="shared" si="2"/>
        <v>0</v>
      </c>
      <c r="F68" s="5">
        <v>15.195</v>
      </c>
      <c r="G68" s="5">
        <f t="shared" si="3"/>
        <v>0</v>
      </c>
      <c r="H68" s="3">
        <v>0</v>
      </c>
    </row>
    <row r="69" spans="1:8" ht="13.5" customHeight="1">
      <c r="A69" s="13">
        <v>70</v>
      </c>
      <c r="B69" s="29" t="s">
        <v>150</v>
      </c>
      <c r="C69" s="35">
        <v>0</v>
      </c>
      <c r="D69" s="18">
        <v>0</v>
      </c>
      <c r="E69" s="2" t="e">
        <f t="shared" si="2"/>
        <v>#DIV/0!</v>
      </c>
      <c r="F69" s="5">
        <v>30</v>
      </c>
      <c r="G69" s="5">
        <f t="shared" si="3"/>
        <v>0</v>
      </c>
      <c r="H69" s="3">
        <v>0</v>
      </c>
    </row>
    <row r="70" spans="1:8" ht="12.75">
      <c r="A70" s="13">
        <v>71</v>
      </c>
      <c r="B70" s="29" t="s">
        <v>151</v>
      </c>
      <c r="C70" s="34">
        <v>80</v>
      </c>
      <c r="D70" s="17">
        <v>0</v>
      </c>
      <c r="E70" s="2">
        <f t="shared" si="2"/>
        <v>0</v>
      </c>
      <c r="F70" s="5">
        <v>10.763</v>
      </c>
      <c r="G70" s="5">
        <f t="shared" si="3"/>
        <v>0</v>
      </c>
      <c r="H70" s="3">
        <v>0</v>
      </c>
    </row>
    <row r="71" spans="1:8" ht="12.75">
      <c r="A71" s="13">
        <v>21</v>
      </c>
      <c r="B71" s="29" t="s">
        <v>152</v>
      </c>
      <c r="C71" s="35">
        <v>247</v>
      </c>
      <c r="D71" s="17">
        <v>9</v>
      </c>
      <c r="E71" s="2">
        <f t="shared" si="2"/>
        <v>0.03643724696356275</v>
      </c>
      <c r="F71" s="5">
        <v>4.263</v>
      </c>
      <c r="G71" s="5">
        <f t="shared" si="3"/>
        <v>38.367</v>
      </c>
      <c r="H71" s="3">
        <v>60</v>
      </c>
    </row>
    <row r="72" spans="1:8" ht="12.75">
      <c r="A72" s="13">
        <v>17</v>
      </c>
      <c r="B72" s="29" t="s">
        <v>112</v>
      </c>
      <c r="C72" s="34">
        <v>72</v>
      </c>
      <c r="D72" s="17">
        <v>4</v>
      </c>
      <c r="E72" s="2">
        <f t="shared" si="2"/>
        <v>0.05555555555555555</v>
      </c>
      <c r="F72" s="5">
        <v>12.156</v>
      </c>
      <c r="G72" s="5">
        <f t="shared" si="3"/>
        <v>48.624</v>
      </c>
      <c r="H72" s="3">
        <v>68</v>
      </c>
    </row>
    <row r="73" spans="1:8" ht="12.75">
      <c r="A73" s="13">
        <v>72</v>
      </c>
      <c r="B73" s="29" t="s">
        <v>113</v>
      </c>
      <c r="C73" s="35">
        <v>244</v>
      </c>
      <c r="D73" s="17">
        <v>0</v>
      </c>
      <c r="E73" s="2">
        <f aca="true" t="shared" si="4" ref="E73:E85">+D73/C73</f>
        <v>0</v>
      </c>
      <c r="F73" s="5">
        <v>4.263</v>
      </c>
      <c r="G73" s="5">
        <f aca="true" t="shared" si="5" ref="G73:G85">F73*D73</f>
        <v>0</v>
      </c>
      <c r="H73" s="3">
        <v>0</v>
      </c>
    </row>
    <row r="74" spans="1:8" ht="12.75">
      <c r="A74" s="13">
        <v>73</v>
      </c>
      <c r="B74" s="29" t="s">
        <v>153</v>
      </c>
      <c r="C74" s="35">
        <v>0</v>
      </c>
      <c r="D74" s="17">
        <v>0</v>
      </c>
      <c r="E74" s="2" t="e">
        <f t="shared" si="4"/>
        <v>#DIV/0!</v>
      </c>
      <c r="F74" s="5">
        <v>30</v>
      </c>
      <c r="G74" s="5">
        <f t="shared" si="5"/>
        <v>0</v>
      </c>
      <c r="H74" s="3">
        <v>0</v>
      </c>
    </row>
    <row r="75" spans="1:8" ht="12.75">
      <c r="A75" s="13">
        <v>74</v>
      </c>
      <c r="B75" s="29" t="s">
        <v>121</v>
      </c>
      <c r="C75" s="35">
        <v>50</v>
      </c>
      <c r="D75" s="17">
        <v>0</v>
      </c>
      <c r="E75" s="2">
        <f t="shared" si="4"/>
        <v>0</v>
      </c>
      <c r="F75" s="5">
        <v>16.613</v>
      </c>
      <c r="G75" s="5">
        <f t="shared" si="5"/>
        <v>0</v>
      </c>
      <c r="H75" s="3">
        <v>0</v>
      </c>
    </row>
    <row r="76" spans="1:8" ht="12.75">
      <c r="A76" s="13">
        <v>75</v>
      </c>
      <c r="B76" s="29" t="s">
        <v>169</v>
      </c>
      <c r="C76" s="34">
        <v>22</v>
      </c>
      <c r="D76" s="17">
        <v>0</v>
      </c>
      <c r="E76" s="2">
        <f t="shared" si="4"/>
        <v>0</v>
      </c>
      <c r="F76" s="5">
        <v>30</v>
      </c>
      <c r="G76" s="5">
        <f t="shared" si="5"/>
        <v>0</v>
      </c>
      <c r="H76" s="3">
        <v>0</v>
      </c>
    </row>
    <row r="77" spans="1:8" ht="12.75">
      <c r="A77" s="13">
        <v>2</v>
      </c>
      <c r="B77" s="29" t="s">
        <v>114</v>
      </c>
      <c r="C77" s="34">
        <v>121</v>
      </c>
      <c r="D77" s="17">
        <v>29</v>
      </c>
      <c r="E77" s="2">
        <f t="shared" si="4"/>
        <v>0.2396694214876033</v>
      </c>
      <c r="F77" s="5">
        <v>7.513</v>
      </c>
      <c r="G77" s="5">
        <f t="shared" si="5"/>
        <v>217.877</v>
      </c>
      <c r="H77" s="3">
        <v>98</v>
      </c>
    </row>
    <row r="78" spans="1:8" ht="12.75">
      <c r="A78" s="13">
        <v>15</v>
      </c>
      <c r="B78" s="29" t="s">
        <v>115</v>
      </c>
      <c r="C78" s="35">
        <v>256</v>
      </c>
      <c r="D78" s="17">
        <v>14</v>
      </c>
      <c r="E78" s="2">
        <f t="shared" si="4"/>
        <v>0.0546875</v>
      </c>
      <c r="F78" s="5">
        <v>4.133</v>
      </c>
      <c r="G78" s="5">
        <f t="shared" si="5"/>
        <v>57.862</v>
      </c>
      <c r="H78" s="3">
        <v>72</v>
      </c>
    </row>
    <row r="79" spans="1:8" ht="12.75">
      <c r="A79" s="13">
        <v>76</v>
      </c>
      <c r="B79" s="29" t="s">
        <v>37</v>
      </c>
      <c r="C79" s="35">
        <v>262</v>
      </c>
      <c r="D79" s="17">
        <v>0</v>
      </c>
      <c r="E79" s="2">
        <f t="shared" si="4"/>
        <v>0</v>
      </c>
      <c r="F79" s="5">
        <v>4.013</v>
      </c>
      <c r="G79" s="5">
        <f t="shared" si="5"/>
        <v>0</v>
      </c>
      <c r="H79" s="3">
        <v>0</v>
      </c>
    </row>
    <row r="80" spans="1:8" ht="12.75">
      <c r="A80" s="13">
        <v>31</v>
      </c>
      <c r="B80" s="30" t="s">
        <v>54</v>
      </c>
      <c r="C80" s="35">
        <v>109</v>
      </c>
      <c r="D80" s="17">
        <v>2</v>
      </c>
      <c r="E80" s="2">
        <f t="shared" si="4"/>
        <v>0.01834862385321101</v>
      </c>
      <c r="F80" s="5">
        <v>8.442</v>
      </c>
      <c r="G80" s="5">
        <f t="shared" si="5"/>
        <v>16.884</v>
      </c>
      <c r="H80" s="3">
        <v>40</v>
      </c>
    </row>
    <row r="81" spans="1:8" ht="12.75">
      <c r="A81" s="13">
        <v>16</v>
      </c>
      <c r="B81" s="29" t="s">
        <v>116</v>
      </c>
      <c r="C81" s="35">
        <v>619</v>
      </c>
      <c r="D81" s="17">
        <v>24</v>
      </c>
      <c r="E81" s="2">
        <f t="shared" si="4"/>
        <v>0.03877221324717286</v>
      </c>
      <c r="F81" s="5">
        <v>2.292</v>
      </c>
      <c r="G81" s="5">
        <f t="shared" si="5"/>
        <v>55.007999999999996</v>
      </c>
      <c r="H81" s="3">
        <v>70</v>
      </c>
    </row>
    <row r="82" spans="1:8" ht="12.75">
      <c r="A82" s="13">
        <v>9</v>
      </c>
      <c r="B82" s="29" t="s">
        <v>117</v>
      </c>
      <c r="C82" s="35">
        <v>306</v>
      </c>
      <c r="D82" s="17">
        <v>24</v>
      </c>
      <c r="E82" s="2">
        <f t="shared" si="4"/>
        <v>0.0784313725490196</v>
      </c>
      <c r="F82" s="5">
        <v>3.613</v>
      </c>
      <c r="G82" s="5">
        <f t="shared" si="5"/>
        <v>86.712</v>
      </c>
      <c r="H82" s="3">
        <v>84</v>
      </c>
    </row>
    <row r="83" spans="1:8" ht="12.75">
      <c r="A83" s="13">
        <v>35</v>
      </c>
      <c r="B83" s="29" t="s">
        <v>154</v>
      </c>
      <c r="C83" s="35">
        <v>60</v>
      </c>
      <c r="D83" s="17">
        <v>1</v>
      </c>
      <c r="E83" s="2">
        <f t="shared" si="4"/>
        <v>0.016666666666666666</v>
      </c>
      <c r="F83" s="5">
        <v>14.013</v>
      </c>
      <c r="G83" s="5">
        <f t="shared" si="5"/>
        <v>14.013</v>
      </c>
      <c r="H83" s="3">
        <v>32</v>
      </c>
    </row>
    <row r="84" spans="1:8" ht="12.75">
      <c r="A84" s="13">
        <v>24</v>
      </c>
      <c r="B84" s="29" t="s">
        <v>118</v>
      </c>
      <c r="C84" s="35">
        <v>50</v>
      </c>
      <c r="D84" s="15">
        <v>2</v>
      </c>
      <c r="E84" s="2">
        <f t="shared" si="4"/>
        <v>0.04</v>
      </c>
      <c r="F84" s="5">
        <v>16.613</v>
      </c>
      <c r="G84" s="5">
        <f t="shared" si="5"/>
        <v>33.226</v>
      </c>
      <c r="H84" s="3">
        <v>55</v>
      </c>
    </row>
    <row r="85" spans="1:8" ht="12.75">
      <c r="A85" s="13">
        <v>77</v>
      </c>
      <c r="B85" s="29" t="s">
        <v>130</v>
      </c>
      <c r="C85" s="34">
        <v>21</v>
      </c>
      <c r="D85" s="17">
        <v>0</v>
      </c>
      <c r="E85" s="2">
        <f t="shared" si="4"/>
        <v>0</v>
      </c>
      <c r="F85" s="5">
        <v>30</v>
      </c>
      <c r="G85" s="5">
        <f t="shared" si="5"/>
        <v>0</v>
      </c>
      <c r="H85" s="3">
        <v>0</v>
      </c>
    </row>
    <row r="86" spans="1:8" ht="12.75">
      <c r="A86" s="14"/>
      <c r="D86" s="15">
        <f>SUM(D9:D85)</f>
        <v>290</v>
      </c>
      <c r="H86" s="2"/>
    </row>
    <row r="87" spans="1:8" ht="12.75">
      <c r="A87" s="14"/>
      <c r="H87" s="2"/>
    </row>
    <row r="88" ht="12.75">
      <c r="H88" s="2"/>
    </row>
    <row r="93" spans="3:7" ht="12.75">
      <c r="C93" s="27"/>
      <c r="E93" s="2"/>
      <c r="G93" s="5"/>
    </row>
    <row r="94" spans="3:7" ht="12.75">
      <c r="C94" s="27"/>
      <c r="E94" s="2"/>
      <c r="G94" s="5"/>
    </row>
    <row r="95" spans="3:7" ht="12.75">
      <c r="C95" s="27"/>
      <c r="E95" s="2"/>
      <c r="G95" s="5"/>
    </row>
    <row r="96" spans="3:7" ht="12.75">
      <c r="C96" s="27"/>
      <c r="E96" s="2"/>
      <c r="G96" s="5"/>
    </row>
    <row r="97" spans="3:7" ht="12.75">
      <c r="C97" s="27"/>
      <c r="E97" s="2"/>
      <c r="G97" s="5"/>
    </row>
    <row r="98" spans="3:7" ht="12.75">
      <c r="C98" s="27"/>
      <c r="E98" s="2"/>
      <c r="G98" s="5"/>
    </row>
    <row r="99" spans="3:7" ht="12.75">
      <c r="C99" s="27"/>
      <c r="E99" s="2"/>
      <c r="G99" s="5"/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E103" s="2"/>
      <c r="G103" s="5"/>
    </row>
    <row r="104" spans="3:7" ht="12.75">
      <c r="C104" s="27"/>
      <c r="D104" s="2"/>
      <c r="E104" s="2"/>
      <c r="G104" s="5"/>
    </row>
  </sheetData>
  <sheetProtection/>
  <autoFilter ref="J1:K16"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11.00390625" style="0" customWidth="1"/>
    <col min="10" max="10" width="24.00390625" style="0" customWidth="1"/>
  </cols>
  <sheetData>
    <row r="1" spans="1:6" s="10" customFormat="1" ht="15.75">
      <c r="A1" s="12" t="s">
        <v>177</v>
      </c>
      <c r="F1" s="11"/>
    </row>
    <row r="2" spans="1:11" s="10" customFormat="1" ht="15.75">
      <c r="A2" s="12" t="s">
        <v>49</v>
      </c>
      <c r="F2" s="11"/>
      <c r="J2"/>
      <c r="K2"/>
    </row>
    <row r="3" spans="10:11" ht="12.75">
      <c r="J3" s="1"/>
      <c r="K3" s="1"/>
    </row>
    <row r="4" spans="1:8" s="1" customFormat="1" ht="12.75">
      <c r="A4" s="9"/>
      <c r="B4" s="1" t="s">
        <v>0</v>
      </c>
      <c r="C4" s="27"/>
      <c r="D4" s="1" t="s">
        <v>415</v>
      </c>
      <c r="F4" s="1" t="s">
        <v>416</v>
      </c>
      <c r="H4" s="24">
        <v>38927</v>
      </c>
    </row>
    <row r="5" spans="1:4" s="1" customFormat="1" ht="12.75">
      <c r="A5" s="9"/>
      <c r="C5" s="27"/>
      <c r="D5" s="51"/>
    </row>
    <row r="6" spans="1:11" s="1" customFormat="1" ht="12.75">
      <c r="A6" s="9"/>
      <c r="C6" s="27"/>
      <c r="F6" s="6"/>
      <c r="J6" t="s">
        <v>188</v>
      </c>
      <c r="K6">
        <v>8</v>
      </c>
    </row>
    <row r="7" spans="1:11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  <c r="J7" t="s">
        <v>190</v>
      </c>
      <c r="K7">
        <v>2</v>
      </c>
    </row>
    <row r="8" spans="3:11" ht="12.75">
      <c r="C8" s="28"/>
      <c r="G8" s="9" t="s">
        <v>40</v>
      </c>
      <c r="J8" t="s">
        <v>192</v>
      </c>
      <c r="K8">
        <v>1</v>
      </c>
    </row>
    <row r="9" spans="1:11" ht="12.75">
      <c r="A9" s="13">
        <v>42</v>
      </c>
      <c r="B9" s="29" t="s">
        <v>119</v>
      </c>
      <c r="C9" s="35">
        <v>80</v>
      </c>
      <c r="D9" s="17">
        <v>2</v>
      </c>
      <c r="E9" s="2">
        <f aca="true" t="shared" si="0" ref="E9:E40">+D9/C9</f>
        <v>0.025</v>
      </c>
      <c r="F9" s="5">
        <v>10.763</v>
      </c>
      <c r="G9" s="5">
        <f aca="true" t="shared" si="1" ref="G9:G40">F9*D9</f>
        <v>21.526</v>
      </c>
      <c r="H9" s="3">
        <v>18</v>
      </c>
      <c r="J9" t="s">
        <v>193</v>
      </c>
      <c r="K9">
        <v>1</v>
      </c>
    </row>
    <row r="10" spans="1:11" ht="12.75">
      <c r="A10" s="13">
        <v>38</v>
      </c>
      <c r="B10" s="29" t="s">
        <v>6</v>
      </c>
      <c r="C10" s="35">
        <v>27</v>
      </c>
      <c r="D10" s="17">
        <v>1</v>
      </c>
      <c r="E10" s="2">
        <f t="shared" si="0"/>
        <v>0.037037037037037035</v>
      </c>
      <c r="F10" s="5">
        <v>30</v>
      </c>
      <c r="G10" s="5">
        <f t="shared" si="1"/>
        <v>30</v>
      </c>
      <c r="H10" s="3">
        <v>26</v>
      </c>
      <c r="J10" t="s">
        <v>195</v>
      </c>
      <c r="K10">
        <v>10</v>
      </c>
    </row>
    <row r="11" spans="1:11" ht="12.75">
      <c r="A11" s="13">
        <v>35</v>
      </c>
      <c r="B11" s="29" t="s">
        <v>132</v>
      </c>
      <c r="C11" s="35">
        <v>210</v>
      </c>
      <c r="D11" s="17">
        <v>8</v>
      </c>
      <c r="E11" s="2">
        <f t="shared" si="0"/>
        <v>0.0380952380952381</v>
      </c>
      <c r="F11" s="5">
        <v>4.727</v>
      </c>
      <c r="G11" s="5">
        <f t="shared" si="1"/>
        <v>37.816</v>
      </c>
      <c r="H11" s="3">
        <v>32</v>
      </c>
      <c r="J11" t="s">
        <v>196</v>
      </c>
      <c r="K11">
        <v>4</v>
      </c>
    </row>
    <row r="12" spans="1:11" ht="12.75">
      <c r="A12" s="13">
        <v>43</v>
      </c>
      <c r="B12" s="29" t="s">
        <v>133</v>
      </c>
      <c r="C12" s="35">
        <v>45</v>
      </c>
      <c r="D12" s="17">
        <v>1</v>
      </c>
      <c r="E12" s="2">
        <f t="shared" si="0"/>
        <v>0.022222222222222223</v>
      </c>
      <c r="F12" s="5">
        <v>18.346</v>
      </c>
      <c r="G12" s="5">
        <f t="shared" si="1"/>
        <v>18.346</v>
      </c>
      <c r="H12" s="3">
        <v>16</v>
      </c>
      <c r="J12" t="s">
        <v>197</v>
      </c>
      <c r="K12">
        <v>1</v>
      </c>
    </row>
    <row r="13" spans="1:11" ht="12.75">
      <c r="A13" s="13">
        <v>50</v>
      </c>
      <c r="B13" s="29" t="s">
        <v>64</v>
      </c>
      <c r="C13" s="35">
        <v>0</v>
      </c>
      <c r="D13" s="17">
        <v>0</v>
      </c>
      <c r="E13" s="2" t="e">
        <f t="shared" si="0"/>
        <v>#DIV/0!</v>
      </c>
      <c r="F13" s="5">
        <v>30</v>
      </c>
      <c r="G13" s="5">
        <f t="shared" si="1"/>
        <v>0</v>
      </c>
      <c r="H13" s="3">
        <v>0</v>
      </c>
      <c r="J13" t="s">
        <v>199</v>
      </c>
      <c r="K13">
        <v>20</v>
      </c>
    </row>
    <row r="14" spans="1:11" ht="12.75">
      <c r="A14" s="13">
        <v>32</v>
      </c>
      <c r="B14" s="29" t="s">
        <v>95</v>
      </c>
      <c r="C14" s="34">
        <v>234</v>
      </c>
      <c r="D14" s="17">
        <v>10</v>
      </c>
      <c r="E14" s="2">
        <f t="shared" si="0"/>
        <v>0.042735042735042736</v>
      </c>
      <c r="F14" s="5">
        <v>4.404</v>
      </c>
      <c r="G14" s="5">
        <f t="shared" si="1"/>
        <v>44.04</v>
      </c>
      <c r="H14" s="3">
        <v>38</v>
      </c>
      <c r="J14" t="s">
        <v>202</v>
      </c>
      <c r="K14">
        <v>24</v>
      </c>
    </row>
    <row r="15" spans="1:11" ht="12.75">
      <c r="A15" s="13">
        <v>30</v>
      </c>
      <c r="B15" s="29" t="s">
        <v>122</v>
      </c>
      <c r="C15" s="35">
        <v>62</v>
      </c>
      <c r="D15" s="17">
        <v>4</v>
      </c>
      <c r="E15" s="2">
        <f t="shared" si="0"/>
        <v>0.06451612903225806</v>
      </c>
      <c r="F15" s="5">
        <v>14.013</v>
      </c>
      <c r="G15" s="5">
        <f t="shared" si="1"/>
        <v>56.052</v>
      </c>
      <c r="H15" s="3">
        <v>42</v>
      </c>
      <c r="J15" t="s">
        <v>203</v>
      </c>
      <c r="K15">
        <v>4</v>
      </c>
    </row>
    <row r="16" spans="1:11" ht="12.75">
      <c r="A16" s="13">
        <v>51</v>
      </c>
      <c r="B16" s="29" t="s">
        <v>96</v>
      </c>
      <c r="C16" s="35">
        <v>25</v>
      </c>
      <c r="D16" s="17">
        <v>0</v>
      </c>
      <c r="E16" s="2">
        <f t="shared" si="0"/>
        <v>0</v>
      </c>
      <c r="F16" s="5">
        <v>30</v>
      </c>
      <c r="G16" s="5">
        <f t="shared" si="1"/>
        <v>0</v>
      </c>
      <c r="H16" s="3">
        <v>0</v>
      </c>
      <c r="J16" t="s">
        <v>204</v>
      </c>
      <c r="K16">
        <v>37</v>
      </c>
    </row>
    <row r="17" spans="1:11" ht="12.75">
      <c r="A17" s="13">
        <v>6</v>
      </c>
      <c r="B17" s="29" t="s">
        <v>164</v>
      </c>
      <c r="C17" s="35">
        <v>97</v>
      </c>
      <c r="D17" s="17">
        <v>20</v>
      </c>
      <c r="E17" s="2">
        <f t="shared" si="0"/>
        <v>0.20618556701030927</v>
      </c>
      <c r="F17" s="5">
        <v>9.224</v>
      </c>
      <c r="G17" s="5">
        <f t="shared" si="1"/>
        <v>184.48000000000002</v>
      </c>
      <c r="H17" s="3">
        <v>90</v>
      </c>
      <c r="J17" t="s">
        <v>205</v>
      </c>
      <c r="K17">
        <v>6</v>
      </c>
    </row>
    <row r="18" spans="1:11" ht="12.75">
      <c r="A18" s="13">
        <v>52</v>
      </c>
      <c r="B18" s="29" t="s">
        <v>165</v>
      </c>
      <c r="C18" s="35">
        <v>67</v>
      </c>
      <c r="D18" s="17">
        <v>0</v>
      </c>
      <c r="E18" s="2">
        <f t="shared" si="0"/>
        <v>0</v>
      </c>
      <c r="F18" s="5">
        <v>13.013</v>
      </c>
      <c r="G18" s="5">
        <f t="shared" si="1"/>
        <v>0</v>
      </c>
      <c r="H18" s="3">
        <v>0</v>
      </c>
      <c r="J18" t="s">
        <v>320</v>
      </c>
      <c r="K18">
        <v>1</v>
      </c>
    </row>
    <row r="19" spans="1:11" ht="12.75">
      <c r="A19" s="13">
        <v>12</v>
      </c>
      <c r="B19" s="29" t="s">
        <v>134</v>
      </c>
      <c r="C19" s="34">
        <v>155</v>
      </c>
      <c r="D19" s="17">
        <v>21</v>
      </c>
      <c r="E19" s="2">
        <f t="shared" si="0"/>
        <v>0.13548387096774195</v>
      </c>
      <c r="F19" s="5">
        <v>6.045</v>
      </c>
      <c r="G19" s="5">
        <f t="shared" si="1"/>
        <v>126.945</v>
      </c>
      <c r="H19" s="3">
        <v>78</v>
      </c>
      <c r="J19" t="s">
        <v>207</v>
      </c>
      <c r="K19">
        <v>8</v>
      </c>
    </row>
    <row r="20" spans="1:11" ht="12.75">
      <c r="A20" s="13">
        <v>22</v>
      </c>
      <c r="B20" s="29" t="s">
        <v>135</v>
      </c>
      <c r="C20" s="34">
        <v>317</v>
      </c>
      <c r="D20" s="17">
        <v>24</v>
      </c>
      <c r="E20" s="2">
        <f t="shared" si="0"/>
        <v>0.07570977917981073</v>
      </c>
      <c r="F20" s="5">
        <v>3.45</v>
      </c>
      <c r="G20" s="5">
        <f t="shared" si="1"/>
        <v>82.80000000000001</v>
      </c>
      <c r="H20" s="3">
        <v>58</v>
      </c>
      <c r="J20" t="s">
        <v>208</v>
      </c>
      <c r="K20">
        <v>6</v>
      </c>
    </row>
    <row r="21" spans="1:11" ht="12.75">
      <c r="A21" s="13">
        <v>53</v>
      </c>
      <c r="B21" s="29" t="s">
        <v>136</v>
      </c>
      <c r="C21" s="35">
        <v>0</v>
      </c>
      <c r="D21" s="17">
        <v>0</v>
      </c>
      <c r="E21" s="2" t="e">
        <f t="shared" si="0"/>
        <v>#DIV/0!</v>
      </c>
      <c r="F21" s="5">
        <v>30</v>
      </c>
      <c r="G21" s="5">
        <f t="shared" si="1"/>
        <v>0</v>
      </c>
      <c r="H21" s="3">
        <v>0</v>
      </c>
      <c r="J21" t="s">
        <v>209</v>
      </c>
      <c r="K21">
        <v>2</v>
      </c>
    </row>
    <row r="22" spans="1:11" ht="12.75">
      <c r="A22" s="13">
        <v>20</v>
      </c>
      <c r="B22" s="29" t="s">
        <v>166</v>
      </c>
      <c r="C22" s="35">
        <v>37</v>
      </c>
      <c r="D22" s="17">
        <v>4</v>
      </c>
      <c r="E22" s="2">
        <f t="shared" si="0"/>
        <v>0.10810810810810811</v>
      </c>
      <c r="F22" s="5">
        <v>23.299</v>
      </c>
      <c r="G22" s="5">
        <f t="shared" si="1"/>
        <v>93.196</v>
      </c>
      <c r="H22" s="3">
        <v>62</v>
      </c>
      <c r="J22" t="s">
        <v>210</v>
      </c>
      <c r="K22">
        <v>1</v>
      </c>
    </row>
    <row r="23" spans="1:11" ht="12.75">
      <c r="A23" s="13">
        <v>5</v>
      </c>
      <c r="B23" s="29" t="s">
        <v>157</v>
      </c>
      <c r="C23" s="35">
        <v>196</v>
      </c>
      <c r="D23" s="17">
        <v>37</v>
      </c>
      <c r="E23" s="2">
        <f t="shared" si="0"/>
        <v>0.18877551020408162</v>
      </c>
      <c r="F23" s="5">
        <v>5.013</v>
      </c>
      <c r="G23" s="5">
        <f t="shared" si="1"/>
        <v>185.481</v>
      </c>
      <c r="H23" s="3">
        <v>92</v>
      </c>
      <c r="J23" t="s">
        <v>212</v>
      </c>
      <c r="K23">
        <v>1</v>
      </c>
    </row>
    <row r="24" spans="1:11" ht="12.75">
      <c r="A24" s="13">
        <v>19</v>
      </c>
      <c r="B24" s="29" t="s">
        <v>126</v>
      </c>
      <c r="C24" s="35">
        <v>51</v>
      </c>
      <c r="D24" s="17">
        <v>6</v>
      </c>
      <c r="E24" s="2">
        <f t="shared" si="0"/>
        <v>0.11764705882352941</v>
      </c>
      <c r="F24" s="5">
        <v>16.613</v>
      </c>
      <c r="G24" s="5">
        <f t="shared" si="1"/>
        <v>99.678</v>
      </c>
      <c r="H24" s="3">
        <v>64</v>
      </c>
      <c r="J24" t="s">
        <v>417</v>
      </c>
      <c r="K24">
        <v>1</v>
      </c>
    </row>
    <row r="25" spans="1:11" ht="12.75">
      <c r="A25" s="13">
        <v>3</v>
      </c>
      <c r="B25" s="29" t="s">
        <v>97</v>
      </c>
      <c r="C25" s="35">
        <v>28</v>
      </c>
      <c r="D25" s="17">
        <v>8</v>
      </c>
      <c r="E25" s="2">
        <f t="shared" si="0"/>
        <v>0.2857142857142857</v>
      </c>
      <c r="F25" s="5">
        <v>30</v>
      </c>
      <c r="G25" s="5">
        <f t="shared" si="1"/>
        <v>240</v>
      </c>
      <c r="H25" s="3">
        <v>96</v>
      </c>
      <c r="J25" t="s">
        <v>215</v>
      </c>
      <c r="K25">
        <v>1</v>
      </c>
    </row>
    <row r="26" spans="1:11" ht="12.75">
      <c r="A26" s="13">
        <v>31</v>
      </c>
      <c r="B26" s="29" t="s">
        <v>158</v>
      </c>
      <c r="C26" s="35">
        <v>101</v>
      </c>
      <c r="D26" s="17">
        <v>6</v>
      </c>
      <c r="E26" s="2">
        <f t="shared" si="0"/>
        <v>0.0594059405940594</v>
      </c>
      <c r="F26" s="5">
        <v>8.813</v>
      </c>
      <c r="G26" s="5">
        <f t="shared" si="1"/>
        <v>52.878</v>
      </c>
      <c r="H26" s="3">
        <v>40</v>
      </c>
      <c r="J26" t="s">
        <v>216</v>
      </c>
      <c r="K26">
        <v>42</v>
      </c>
    </row>
    <row r="27" spans="1:11" ht="12.75">
      <c r="A27" s="13">
        <v>54</v>
      </c>
      <c r="B27" s="29" t="s">
        <v>137</v>
      </c>
      <c r="C27" s="35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J27" t="s">
        <v>217</v>
      </c>
      <c r="K27">
        <v>10</v>
      </c>
    </row>
    <row r="28" spans="1:11" ht="12.75">
      <c r="A28" s="13">
        <v>55</v>
      </c>
      <c r="B28" s="29" t="s">
        <v>123</v>
      </c>
      <c r="C28" s="34">
        <v>20</v>
      </c>
      <c r="D28" s="17">
        <v>0</v>
      </c>
      <c r="E28" s="2">
        <f t="shared" si="0"/>
        <v>0</v>
      </c>
      <c r="F28" s="5">
        <v>30</v>
      </c>
      <c r="G28" s="5">
        <f t="shared" si="1"/>
        <v>0</v>
      </c>
      <c r="H28" s="3">
        <v>0</v>
      </c>
      <c r="J28" t="s">
        <v>218</v>
      </c>
      <c r="K28">
        <v>9</v>
      </c>
    </row>
    <row r="29" spans="1:11" ht="12.75">
      <c r="A29" s="13">
        <v>47</v>
      </c>
      <c r="B29" s="29" t="s">
        <v>98</v>
      </c>
      <c r="C29" s="35">
        <v>207</v>
      </c>
      <c r="D29" s="17">
        <v>2</v>
      </c>
      <c r="E29" s="2">
        <f t="shared" si="0"/>
        <v>0.00966183574879227</v>
      </c>
      <c r="F29" s="5">
        <v>4.913</v>
      </c>
      <c r="G29" s="5">
        <f t="shared" si="1"/>
        <v>9.826</v>
      </c>
      <c r="H29" s="3">
        <v>10</v>
      </c>
      <c r="J29" t="s">
        <v>418</v>
      </c>
      <c r="K29">
        <v>1</v>
      </c>
    </row>
    <row r="30" spans="1:11" ht="12.75">
      <c r="A30" s="13">
        <v>39</v>
      </c>
      <c r="B30" s="29" t="s">
        <v>99</v>
      </c>
      <c r="C30" s="35">
        <v>30</v>
      </c>
      <c r="D30" s="18">
        <v>1</v>
      </c>
      <c r="E30" s="2">
        <f t="shared" si="0"/>
        <v>0.03333333333333333</v>
      </c>
      <c r="F30" s="5">
        <v>29.467</v>
      </c>
      <c r="G30" s="5">
        <f t="shared" si="1"/>
        <v>29.467</v>
      </c>
      <c r="H30" s="3">
        <v>24</v>
      </c>
      <c r="J30" t="s">
        <v>419</v>
      </c>
      <c r="K30">
        <v>5</v>
      </c>
    </row>
    <row r="31" spans="1:11" ht="12.75">
      <c r="A31" s="13">
        <v>44</v>
      </c>
      <c r="B31" s="29" t="s">
        <v>100</v>
      </c>
      <c r="C31" s="35">
        <v>61</v>
      </c>
      <c r="D31" s="17">
        <v>1</v>
      </c>
      <c r="E31" s="2">
        <f t="shared" si="0"/>
        <v>0.01639344262295082</v>
      </c>
      <c r="F31" s="5">
        <v>14.013</v>
      </c>
      <c r="G31" s="5">
        <f t="shared" si="1"/>
        <v>14.013</v>
      </c>
      <c r="H31" s="3">
        <v>14</v>
      </c>
      <c r="J31" t="s">
        <v>227</v>
      </c>
      <c r="K31">
        <v>6</v>
      </c>
    </row>
    <row r="32" spans="1:11" ht="12.75">
      <c r="A32" s="13">
        <v>56</v>
      </c>
      <c r="B32" s="29" t="s">
        <v>124</v>
      </c>
      <c r="C32" s="35">
        <v>34</v>
      </c>
      <c r="D32" s="17">
        <v>0</v>
      </c>
      <c r="E32" s="2">
        <f t="shared" si="0"/>
        <v>0</v>
      </c>
      <c r="F32" s="5">
        <v>29.467</v>
      </c>
      <c r="G32" s="5">
        <f t="shared" si="1"/>
        <v>0</v>
      </c>
      <c r="H32" s="3">
        <v>0</v>
      </c>
      <c r="J32" t="s">
        <v>228</v>
      </c>
      <c r="K32">
        <v>29</v>
      </c>
    </row>
    <row r="33" spans="1:11" ht="12.75">
      <c r="A33" s="13">
        <v>48</v>
      </c>
      <c r="B33" s="29" t="s">
        <v>138</v>
      </c>
      <c r="C33" s="35">
        <v>100</v>
      </c>
      <c r="D33" s="17">
        <v>1</v>
      </c>
      <c r="E33" s="2">
        <f t="shared" si="0"/>
        <v>0.01</v>
      </c>
      <c r="F33" s="5">
        <v>8.813</v>
      </c>
      <c r="G33" s="5">
        <f t="shared" si="1"/>
        <v>8.813</v>
      </c>
      <c r="H33" s="3">
        <v>10</v>
      </c>
      <c r="J33" t="s">
        <v>420</v>
      </c>
      <c r="K33">
        <v>1</v>
      </c>
    </row>
    <row r="34" spans="1:11" ht="12.75">
      <c r="A34" s="13">
        <v>9</v>
      </c>
      <c r="B34" s="29" t="s">
        <v>120</v>
      </c>
      <c r="C34" s="34">
        <v>298</v>
      </c>
      <c r="D34" s="18">
        <v>42</v>
      </c>
      <c r="E34" s="2">
        <f t="shared" si="0"/>
        <v>0.14093959731543623</v>
      </c>
      <c r="F34" s="5">
        <v>3.703</v>
      </c>
      <c r="G34" s="5">
        <f t="shared" si="1"/>
        <v>155.52599999999998</v>
      </c>
      <c r="H34" s="3">
        <v>84</v>
      </c>
      <c r="J34" t="s">
        <v>231</v>
      </c>
      <c r="K34">
        <v>65</v>
      </c>
    </row>
    <row r="35" spans="1:11" ht="12.75">
      <c r="A35" s="13">
        <v>28</v>
      </c>
      <c r="B35" s="29" t="s">
        <v>139</v>
      </c>
      <c r="C35" s="35">
        <v>146</v>
      </c>
      <c r="D35" s="17">
        <v>10</v>
      </c>
      <c r="E35" s="2">
        <f t="shared" si="0"/>
        <v>0.0684931506849315</v>
      </c>
      <c r="F35" s="5">
        <v>6.584</v>
      </c>
      <c r="G35" s="5">
        <f t="shared" si="1"/>
        <v>65.84</v>
      </c>
      <c r="H35" s="3">
        <v>46</v>
      </c>
      <c r="J35" t="s">
        <v>232</v>
      </c>
      <c r="K35">
        <v>7</v>
      </c>
    </row>
    <row r="36" spans="1:11" ht="12.75">
      <c r="A36" s="13">
        <v>57</v>
      </c>
      <c r="B36" s="29" t="s">
        <v>159</v>
      </c>
      <c r="C36" s="35">
        <v>38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">
        <v>0</v>
      </c>
      <c r="J36" t="s">
        <v>234</v>
      </c>
      <c r="K36">
        <v>1</v>
      </c>
    </row>
    <row r="37" spans="1:11" ht="12.75">
      <c r="A37" s="13">
        <v>2</v>
      </c>
      <c r="B37" s="29" t="s">
        <v>101</v>
      </c>
      <c r="C37" s="35">
        <v>33</v>
      </c>
      <c r="D37" s="17">
        <v>9</v>
      </c>
      <c r="E37" s="2">
        <f t="shared" si="0"/>
        <v>0.2727272727272727</v>
      </c>
      <c r="F37" s="5">
        <v>29.467</v>
      </c>
      <c r="G37" s="5">
        <f t="shared" si="1"/>
        <v>265.203</v>
      </c>
      <c r="H37" s="3">
        <v>98</v>
      </c>
      <c r="J37" t="s">
        <v>235</v>
      </c>
      <c r="K37">
        <v>5</v>
      </c>
    </row>
    <row r="38" spans="1:11" ht="12.75">
      <c r="A38" s="13">
        <v>58</v>
      </c>
      <c r="B38" s="29" t="s">
        <v>102</v>
      </c>
      <c r="C38" s="35">
        <v>100</v>
      </c>
      <c r="D38" s="17">
        <v>0</v>
      </c>
      <c r="E38" s="2">
        <f t="shared" si="0"/>
        <v>0</v>
      </c>
      <c r="F38" s="5">
        <v>8.813</v>
      </c>
      <c r="G38" s="5">
        <f t="shared" si="1"/>
        <v>0</v>
      </c>
      <c r="H38" s="3">
        <v>0</v>
      </c>
      <c r="J38" t="s">
        <v>305</v>
      </c>
      <c r="K38">
        <v>2</v>
      </c>
    </row>
    <row r="39" spans="1:11" ht="12.75">
      <c r="A39" s="13">
        <v>59</v>
      </c>
      <c r="B39" s="29" t="s">
        <v>160</v>
      </c>
      <c r="C39" s="35">
        <v>28</v>
      </c>
      <c r="D39" s="17">
        <v>0</v>
      </c>
      <c r="E39" s="2">
        <f t="shared" si="0"/>
        <v>0</v>
      </c>
      <c r="F39" s="5">
        <v>30</v>
      </c>
      <c r="G39" s="5">
        <f t="shared" si="1"/>
        <v>0</v>
      </c>
      <c r="H39" s="3">
        <v>0</v>
      </c>
      <c r="J39" t="s">
        <v>239</v>
      </c>
      <c r="K39">
        <v>3</v>
      </c>
    </row>
    <row r="40" spans="1:11" ht="12.75">
      <c r="A40" s="13">
        <v>60</v>
      </c>
      <c r="B40" s="29" t="s">
        <v>103</v>
      </c>
      <c r="C40" s="35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">
        <v>0</v>
      </c>
      <c r="J40" t="s">
        <v>421</v>
      </c>
      <c r="K40">
        <v>1</v>
      </c>
    </row>
    <row r="41" spans="1:11" ht="12.75">
      <c r="A41" s="13">
        <v>61</v>
      </c>
      <c r="B41" s="29" t="s">
        <v>140</v>
      </c>
      <c r="C41" s="35">
        <v>70</v>
      </c>
      <c r="D41" s="17">
        <v>0</v>
      </c>
      <c r="E41" s="2">
        <f aca="true" t="shared" si="2" ref="E41:E72">+D41/C41</f>
        <v>0</v>
      </c>
      <c r="F41" s="5">
        <v>12.156</v>
      </c>
      <c r="G41" s="5">
        <f aca="true" t="shared" si="3" ref="G41:G72">F41*D41</f>
        <v>0</v>
      </c>
      <c r="H41" s="3">
        <v>0</v>
      </c>
      <c r="J41" t="s">
        <v>241</v>
      </c>
      <c r="K41">
        <v>5</v>
      </c>
    </row>
    <row r="42" spans="1:11" ht="12.75">
      <c r="A42" s="13">
        <v>46</v>
      </c>
      <c r="B42" s="29" t="s">
        <v>161</v>
      </c>
      <c r="C42" s="35">
        <v>77</v>
      </c>
      <c r="D42" s="17">
        <v>1</v>
      </c>
      <c r="E42" s="2">
        <f t="shared" si="2"/>
        <v>0.012987012987012988</v>
      </c>
      <c r="F42" s="5">
        <v>11.413</v>
      </c>
      <c r="G42" s="5">
        <f t="shared" si="3"/>
        <v>11.413</v>
      </c>
      <c r="H42" s="3">
        <v>10</v>
      </c>
      <c r="J42" t="s">
        <v>243</v>
      </c>
      <c r="K42">
        <v>5</v>
      </c>
    </row>
    <row r="43" spans="1:11" ht="12.75">
      <c r="A43" s="13">
        <v>62</v>
      </c>
      <c r="B43" s="29" t="s">
        <v>167</v>
      </c>
      <c r="C43" s="34">
        <v>46</v>
      </c>
      <c r="D43" s="17">
        <v>0</v>
      </c>
      <c r="E43" s="2">
        <f t="shared" si="2"/>
        <v>0</v>
      </c>
      <c r="F43" s="5">
        <v>18.346</v>
      </c>
      <c r="G43" s="5">
        <f t="shared" si="3"/>
        <v>0</v>
      </c>
      <c r="H43" s="3">
        <v>0</v>
      </c>
      <c r="J43" t="s">
        <v>244</v>
      </c>
      <c r="K43">
        <v>19</v>
      </c>
    </row>
    <row r="44" spans="1:11" ht="12.75">
      <c r="A44" s="13">
        <v>10</v>
      </c>
      <c r="B44" s="29" t="s">
        <v>141</v>
      </c>
      <c r="C44" s="35">
        <v>20</v>
      </c>
      <c r="D44" s="17">
        <v>5</v>
      </c>
      <c r="E44" s="2">
        <f t="shared" si="2"/>
        <v>0.25</v>
      </c>
      <c r="F44" s="5">
        <v>30</v>
      </c>
      <c r="G44" s="5">
        <f t="shared" si="3"/>
        <v>150</v>
      </c>
      <c r="H44" s="3">
        <v>82</v>
      </c>
      <c r="J44" t="s">
        <v>248</v>
      </c>
      <c r="K44">
        <v>12</v>
      </c>
    </row>
    <row r="45" spans="1:11" ht="12.75">
      <c r="A45" s="13">
        <v>63</v>
      </c>
      <c r="B45" s="29" t="s">
        <v>104</v>
      </c>
      <c r="C45" s="35">
        <v>22</v>
      </c>
      <c r="D45" s="17">
        <v>0</v>
      </c>
      <c r="E45" s="2">
        <f t="shared" si="2"/>
        <v>0</v>
      </c>
      <c r="F45" s="5">
        <v>30</v>
      </c>
      <c r="G45" s="5">
        <f t="shared" si="3"/>
        <v>0</v>
      </c>
      <c r="H45" s="3">
        <v>0</v>
      </c>
      <c r="J45" t="s">
        <v>249</v>
      </c>
      <c r="K45">
        <v>21</v>
      </c>
    </row>
    <row r="46" spans="1:11" ht="12.75">
      <c r="A46" s="13">
        <v>64</v>
      </c>
      <c r="B46" s="29" t="s">
        <v>142</v>
      </c>
      <c r="C46" s="35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">
        <v>0</v>
      </c>
      <c r="J46" t="s">
        <v>251</v>
      </c>
      <c r="K46">
        <v>22</v>
      </c>
    </row>
    <row r="47" spans="1:11" ht="12.75">
      <c r="A47" s="13">
        <v>14</v>
      </c>
      <c r="B47" s="29" t="s">
        <v>105</v>
      </c>
      <c r="C47" s="35">
        <v>40</v>
      </c>
      <c r="D47" s="17">
        <v>6</v>
      </c>
      <c r="E47" s="2">
        <f t="shared" si="2"/>
        <v>0.15</v>
      </c>
      <c r="F47" s="5">
        <v>20.513</v>
      </c>
      <c r="G47" s="5">
        <f t="shared" si="3"/>
        <v>123.078</v>
      </c>
      <c r="H47" s="3">
        <v>74</v>
      </c>
      <c r="J47" t="s">
        <v>326</v>
      </c>
      <c r="K47">
        <v>2</v>
      </c>
    </row>
    <row r="48" spans="1:11" ht="12.75">
      <c r="A48" s="13">
        <v>7</v>
      </c>
      <c r="B48" s="29" t="s">
        <v>106</v>
      </c>
      <c r="C48" s="35">
        <v>160</v>
      </c>
      <c r="D48" s="17">
        <v>29</v>
      </c>
      <c r="E48" s="2">
        <f t="shared" si="2"/>
        <v>0.18125</v>
      </c>
      <c r="F48" s="5">
        <v>5.888</v>
      </c>
      <c r="G48" s="5">
        <f t="shared" si="3"/>
        <v>170.752</v>
      </c>
      <c r="H48" s="3">
        <v>88</v>
      </c>
      <c r="J48" t="s">
        <v>252</v>
      </c>
      <c r="K48">
        <v>2</v>
      </c>
    </row>
    <row r="49" spans="1:11" ht="12.75">
      <c r="A49" s="13">
        <v>65</v>
      </c>
      <c r="B49" s="29" t="s">
        <v>143</v>
      </c>
      <c r="C49" s="35">
        <v>56</v>
      </c>
      <c r="D49" s="17">
        <v>0</v>
      </c>
      <c r="E49" s="2">
        <f t="shared" si="2"/>
        <v>0</v>
      </c>
      <c r="F49" s="5">
        <v>15.195</v>
      </c>
      <c r="G49" s="5">
        <f t="shared" si="3"/>
        <v>0</v>
      </c>
      <c r="H49" s="3">
        <v>0</v>
      </c>
      <c r="J49" t="s">
        <v>255</v>
      </c>
      <c r="K49">
        <v>4</v>
      </c>
    </row>
    <row r="50" spans="1:11" ht="12.75">
      <c r="A50" s="13">
        <v>8</v>
      </c>
      <c r="B50" s="29" t="s">
        <v>162</v>
      </c>
      <c r="C50" s="35">
        <v>559</v>
      </c>
      <c r="D50" s="17">
        <v>65</v>
      </c>
      <c r="E50" s="2">
        <f t="shared" si="2"/>
        <v>0.11627906976744186</v>
      </c>
      <c r="F50" s="5">
        <v>2.431</v>
      </c>
      <c r="G50" s="5">
        <f t="shared" si="3"/>
        <v>158.01500000000001</v>
      </c>
      <c r="H50" s="3">
        <v>86</v>
      </c>
      <c r="J50" t="s">
        <v>257</v>
      </c>
      <c r="K50">
        <v>17</v>
      </c>
    </row>
    <row r="51" spans="1:11" ht="12.75">
      <c r="A51" s="13">
        <v>17</v>
      </c>
      <c r="B51" s="29" t="s">
        <v>107</v>
      </c>
      <c r="C51" s="35">
        <v>51</v>
      </c>
      <c r="D51" s="17">
        <v>7</v>
      </c>
      <c r="E51" s="2">
        <f t="shared" si="2"/>
        <v>0.13725490196078433</v>
      </c>
      <c r="F51" s="5">
        <v>16.613</v>
      </c>
      <c r="G51" s="5">
        <f t="shared" si="3"/>
        <v>116.291</v>
      </c>
      <c r="H51" s="3">
        <v>68</v>
      </c>
      <c r="J51" t="s">
        <v>259</v>
      </c>
      <c r="K51">
        <v>11</v>
      </c>
    </row>
    <row r="52" spans="1:11" ht="12.75">
      <c r="A52" s="13">
        <v>66</v>
      </c>
      <c r="B52" s="29" t="s">
        <v>144</v>
      </c>
      <c r="C52" s="35">
        <v>0</v>
      </c>
      <c r="D52" s="17">
        <v>0</v>
      </c>
      <c r="E52" s="2" t="e">
        <f t="shared" si="2"/>
        <v>#DIV/0!</v>
      </c>
      <c r="F52" s="5">
        <v>30</v>
      </c>
      <c r="G52" s="5">
        <f t="shared" si="3"/>
        <v>0</v>
      </c>
      <c r="H52" s="3">
        <v>0</v>
      </c>
      <c r="J52" t="s">
        <v>260</v>
      </c>
      <c r="K52">
        <v>3</v>
      </c>
    </row>
    <row r="53" spans="1:11" ht="12.75">
      <c r="A53" s="13">
        <v>67</v>
      </c>
      <c r="B53" s="29" t="s">
        <v>145</v>
      </c>
      <c r="C53" s="35">
        <v>26</v>
      </c>
      <c r="D53" s="17">
        <v>0</v>
      </c>
      <c r="E53" s="2">
        <f t="shared" si="2"/>
        <v>0</v>
      </c>
      <c r="F53" s="5">
        <v>30</v>
      </c>
      <c r="G53" s="5">
        <f t="shared" si="3"/>
        <v>0</v>
      </c>
      <c r="H53" s="3">
        <v>0</v>
      </c>
      <c r="J53" t="s">
        <v>262</v>
      </c>
      <c r="K53">
        <v>2</v>
      </c>
    </row>
    <row r="54" spans="1:11" ht="12.75">
      <c r="A54" s="13">
        <v>26</v>
      </c>
      <c r="B54" s="29" t="s">
        <v>146</v>
      </c>
      <c r="C54" s="34">
        <v>61</v>
      </c>
      <c r="D54" s="17">
        <v>5</v>
      </c>
      <c r="E54" s="2">
        <f t="shared" si="2"/>
        <v>0.08196721311475409</v>
      </c>
      <c r="F54" s="5">
        <v>14.013</v>
      </c>
      <c r="G54" s="5">
        <f t="shared" si="3"/>
        <v>70.065</v>
      </c>
      <c r="H54" s="3">
        <v>50</v>
      </c>
      <c r="J54" t="s">
        <v>263</v>
      </c>
      <c r="K54">
        <v>8</v>
      </c>
    </row>
    <row r="55" spans="1:11" ht="12.75">
      <c r="A55" s="13">
        <v>36</v>
      </c>
      <c r="B55" s="29" t="s">
        <v>108</v>
      </c>
      <c r="C55" s="35">
        <v>47</v>
      </c>
      <c r="D55" s="17">
        <v>2</v>
      </c>
      <c r="E55" s="2">
        <f t="shared" si="2"/>
        <v>0.0425531914893617</v>
      </c>
      <c r="F55" s="5">
        <v>18.346</v>
      </c>
      <c r="G55" s="5">
        <f t="shared" si="3"/>
        <v>36.692</v>
      </c>
      <c r="H55" s="3">
        <v>29</v>
      </c>
      <c r="J55" t="s">
        <v>264</v>
      </c>
      <c r="K55">
        <v>44</v>
      </c>
    </row>
    <row r="56" spans="1:11" ht="12.75">
      <c r="A56" s="13">
        <v>41</v>
      </c>
      <c r="B56" s="29" t="s">
        <v>109</v>
      </c>
      <c r="C56" s="35">
        <v>110</v>
      </c>
      <c r="D56" s="17">
        <v>3</v>
      </c>
      <c r="E56" s="2">
        <f t="shared" si="2"/>
        <v>0.02727272727272727</v>
      </c>
      <c r="F56" s="5">
        <v>8.104</v>
      </c>
      <c r="G56" s="5">
        <f t="shared" si="3"/>
        <v>24.311999999999998</v>
      </c>
      <c r="H56" s="3">
        <v>20</v>
      </c>
      <c r="J56" t="s">
        <v>265</v>
      </c>
      <c r="K56">
        <v>54</v>
      </c>
    </row>
    <row r="57" spans="1:11" ht="12.75">
      <c r="A57" s="13">
        <v>68</v>
      </c>
      <c r="B57" s="29" t="s">
        <v>147</v>
      </c>
      <c r="C57" s="35">
        <v>25</v>
      </c>
      <c r="D57" s="17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268</v>
      </c>
      <c r="K57">
        <v>21</v>
      </c>
    </row>
    <row r="58" spans="1:11" ht="12.75">
      <c r="A58" s="13">
        <v>16</v>
      </c>
      <c r="B58" s="29" t="s">
        <v>148</v>
      </c>
      <c r="C58" s="35">
        <v>37</v>
      </c>
      <c r="D58" s="17">
        <v>5</v>
      </c>
      <c r="E58" s="2">
        <f t="shared" si="2"/>
        <v>0.13513513513513514</v>
      </c>
      <c r="F58" s="5">
        <v>23.299</v>
      </c>
      <c r="G58" s="5">
        <f t="shared" si="3"/>
        <v>116.495</v>
      </c>
      <c r="H58" s="3">
        <v>70</v>
      </c>
      <c r="J58" t="s">
        <v>269</v>
      </c>
      <c r="K58">
        <v>2</v>
      </c>
    </row>
    <row r="59" spans="1:11" ht="12.75">
      <c r="A59" s="13">
        <v>18</v>
      </c>
      <c r="B59" s="29" t="s">
        <v>110</v>
      </c>
      <c r="C59" s="35">
        <v>183</v>
      </c>
      <c r="D59" s="17">
        <v>19</v>
      </c>
      <c r="E59" s="2">
        <f t="shared" si="2"/>
        <v>0.10382513661202186</v>
      </c>
      <c r="F59" s="5">
        <v>5.346</v>
      </c>
      <c r="G59" s="5">
        <f t="shared" si="3"/>
        <v>101.574</v>
      </c>
      <c r="H59" s="3">
        <v>66</v>
      </c>
      <c r="J59" t="s">
        <v>270</v>
      </c>
      <c r="K59">
        <v>14</v>
      </c>
    </row>
    <row r="60" spans="1:11" ht="12.75">
      <c r="A60" s="13">
        <v>69</v>
      </c>
      <c r="B60" s="29" t="s">
        <v>149</v>
      </c>
      <c r="C60" s="35">
        <v>30</v>
      </c>
      <c r="D60" s="17">
        <v>0</v>
      </c>
      <c r="E60" s="2">
        <f t="shared" si="2"/>
        <v>0</v>
      </c>
      <c r="F60" s="5">
        <v>29.467</v>
      </c>
      <c r="G60" s="5">
        <f t="shared" si="3"/>
        <v>0</v>
      </c>
      <c r="H60" s="3">
        <v>0</v>
      </c>
      <c r="J60" t="s">
        <v>271</v>
      </c>
      <c r="K60">
        <v>29</v>
      </c>
    </row>
    <row r="61" spans="1:11" ht="12.75">
      <c r="A61" s="13">
        <v>70</v>
      </c>
      <c r="B61" s="29" t="s">
        <v>127</v>
      </c>
      <c r="C61" s="35">
        <v>50</v>
      </c>
      <c r="D61" s="17">
        <v>0</v>
      </c>
      <c r="E61" s="2">
        <f t="shared" si="2"/>
        <v>0</v>
      </c>
      <c r="F61" s="5">
        <v>16.613</v>
      </c>
      <c r="G61" s="5">
        <f t="shared" si="3"/>
        <v>0</v>
      </c>
      <c r="H61" s="3">
        <v>0</v>
      </c>
      <c r="J61" t="s">
        <v>272</v>
      </c>
      <c r="K61">
        <v>3</v>
      </c>
    </row>
    <row r="62" spans="1:11" ht="12.75">
      <c r="A62" s="13">
        <v>71</v>
      </c>
      <c r="B62" s="29" t="s">
        <v>128</v>
      </c>
      <c r="C62" s="35">
        <v>20</v>
      </c>
      <c r="D62" s="17">
        <v>0</v>
      </c>
      <c r="E62" s="2">
        <f t="shared" si="2"/>
        <v>0</v>
      </c>
      <c r="F62" s="5">
        <v>30</v>
      </c>
      <c r="G62" s="5">
        <f t="shared" si="3"/>
        <v>0</v>
      </c>
      <c r="H62" s="3">
        <v>0</v>
      </c>
      <c r="J62" t="s">
        <v>273</v>
      </c>
      <c r="K62">
        <v>20</v>
      </c>
    </row>
    <row r="63" spans="1:11" ht="12.75">
      <c r="A63" s="13">
        <v>29</v>
      </c>
      <c r="B63" s="29" t="s">
        <v>163</v>
      </c>
      <c r="C63" s="35">
        <v>216</v>
      </c>
      <c r="D63" s="17">
        <v>12</v>
      </c>
      <c r="E63" s="2">
        <f t="shared" si="2"/>
        <v>0.05555555555555555</v>
      </c>
      <c r="F63" s="5">
        <v>4.727</v>
      </c>
      <c r="G63" s="5">
        <f t="shared" si="3"/>
        <v>56.724000000000004</v>
      </c>
      <c r="H63" s="3">
        <v>44</v>
      </c>
      <c r="J63" t="s">
        <v>274</v>
      </c>
      <c r="K63">
        <v>4</v>
      </c>
    </row>
    <row r="64" spans="1:11" ht="12.75">
      <c r="A64" s="13">
        <v>4</v>
      </c>
      <c r="B64" s="29" t="s">
        <v>111</v>
      </c>
      <c r="C64" s="35">
        <v>102</v>
      </c>
      <c r="D64" s="17">
        <v>22</v>
      </c>
      <c r="E64" s="2">
        <f t="shared" si="2"/>
        <v>0.21568627450980393</v>
      </c>
      <c r="F64" s="5">
        <v>8.813</v>
      </c>
      <c r="G64" s="5">
        <f t="shared" si="3"/>
        <v>193.88600000000002</v>
      </c>
      <c r="H64" s="3">
        <v>94</v>
      </c>
      <c r="J64" t="s">
        <v>422</v>
      </c>
      <c r="K64">
        <v>1</v>
      </c>
    </row>
    <row r="65" spans="1:11" ht="12.75">
      <c r="A65" s="13">
        <v>34</v>
      </c>
      <c r="B65" s="29" t="s">
        <v>129</v>
      </c>
      <c r="C65" s="35">
        <v>44</v>
      </c>
      <c r="D65" s="17">
        <v>2</v>
      </c>
      <c r="E65" s="2">
        <f t="shared" si="2"/>
        <v>0.045454545454545456</v>
      </c>
      <c r="F65" s="5">
        <v>20.513</v>
      </c>
      <c r="G65" s="5">
        <f t="shared" si="3"/>
        <v>41.026</v>
      </c>
      <c r="H65" s="3">
        <v>34</v>
      </c>
      <c r="J65" t="s">
        <v>275</v>
      </c>
      <c r="K65">
        <v>2</v>
      </c>
    </row>
    <row r="66" spans="1:11" ht="12.75">
      <c r="A66" s="13">
        <v>37</v>
      </c>
      <c r="B66" s="29" t="s">
        <v>65</v>
      </c>
      <c r="C66" s="35">
        <v>45</v>
      </c>
      <c r="D66" s="17">
        <v>2</v>
      </c>
      <c r="E66" s="2">
        <f t="shared" si="2"/>
        <v>0.044444444444444446</v>
      </c>
      <c r="F66" s="5">
        <v>18.346</v>
      </c>
      <c r="G66" s="5">
        <f t="shared" si="3"/>
        <v>36.692</v>
      </c>
      <c r="H66" s="3">
        <v>29</v>
      </c>
      <c r="J66" t="s">
        <v>277</v>
      </c>
      <c r="K66">
        <v>5</v>
      </c>
    </row>
    <row r="67" spans="1:8" ht="12.75">
      <c r="A67" s="13">
        <v>72</v>
      </c>
      <c r="B67" s="29" t="s">
        <v>168</v>
      </c>
      <c r="C67" s="35">
        <v>60</v>
      </c>
      <c r="D67" s="17">
        <v>0</v>
      </c>
      <c r="E67" s="2">
        <f t="shared" si="2"/>
        <v>0</v>
      </c>
      <c r="F67" s="5">
        <v>14.013</v>
      </c>
      <c r="G67" s="5">
        <f t="shared" si="3"/>
        <v>0</v>
      </c>
      <c r="H67" s="3">
        <v>0</v>
      </c>
    </row>
    <row r="68" spans="1:8" ht="12.75">
      <c r="A68" s="13">
        <v>73</v>
      </c>
      <c r="B68" s="29" t="s">
        <v>125</v>
      </c>
      <c r="C68" s="35">
        <v>55</v>
      </c>
      <c r="D68" s="18">
        <v>0</v>
      </c>
      <c r="E68" s="2">
        <f t="shared" si="2"/>
        <v>0</v>
      </c>
      <c r="F68" s="5">
        <v>15.195</v>
      </c>
      <c r="G68" s="5">
        <f t="shared" si="3"/>
        <v>0</v>
      </c>
      <c r="H68" s="3">
        <v>0</v>
      </c>
    </row>
    <row r="69" spans="1:11" ht="13.5" customHeight="1">
      <c r="A69" s="13">
        <v>74</v>
      </c>
      <c r="B69" s="29" t="s">
        <v>150</v>
      </c>
      <c r="C69" s="35">
        <v>0</v>
      </c>
      <c r="D69" s="18">
        <v>0</v>
      </c>
      <c r="E69" s="2" t="e">
        <f t="shared" si="2"/>
        <v>#DIV/0!</v>
      </c>
      <c r="F69" s="5">
        <v>30</v>
      </c>
      <c r="G69" s="5">
        <f t="shared" si="3"/>
        <v>0</v>
      </c>
      <c r="H69" s="3">
        <v>0</v>
      </c>
      <c r="J69" s="42"/>
      <c r="K69" s="41"/>
    </row>
    <row r="70" spans="1:8" ht="12.75">
      <c r="A70" s="13">
        <v>33</v>
      </c>
      <c r="B70" s="29" t="s">
        <v>151</v>
      </c>
      <c r="C70" s="35">
        <v>80</v>
      </c>
      <c r="D70" s="17">
        <v>4</v>
      </c>
      <c r="E70" s="2">
        <f t="shared" si="2"/>
        <v>0.05</v>
      </c>
      <c r="F70" s="5">
        <v>10.763</v>
      </c>
      <c r="G70" s="5">
        <f t="shared" si="3"/>
        <v>43.052</v>
      </c>
      <c r="H70" s="3">
        <v>36</v>
      </c>
    </row>
    <row r="71" spans="1:8" ht="12.75">
      <c r="A71" s="13">
        <v>24</v>
      </c>
      <c r="B71" s="29" t="s">
        <v>152</v>
      </c>
      <c r="C71" s="35">
        <v>247</v>
      </c>
      <c r="D71" s="17">
        <v>17</v>
      </c>
      <c r="E71" s="2">
        <f t="shared" si="2"/>
        <v>0.06882591093117409</v>
      </c>
      <c r="F71" s="5">
        <v>4.263</v>
      </c>
      <c r="G71" s="5">
        <f t="shared" si="3"/>
        <v>72.471</v>
      </c>
      <c r="H71" s="3">
        <v>54</v>
      </c>
    </row>
    <row r="72" spans="1:8" ht="12.75">
      <c r="A72" s="13">
        <v>13</v>
      </c>
      <c r="B72" s="29" t="s">
        <v>112</v>
      </c>
      <c r="C72" s="34">
        <v>75</v>
      </c>
      <c r="D72" s="17">
        <v>11</v>
      </c>
      <c r="E72" s="2">
        <f t="shared" si="2"/>
        <v>0.14666666666666667</v>
      </c>
      <c r="F72" s="5">
        <v>11.413</v>
      </c>
      <c r="G72" s="5">
        <f t="shared" si="3"/>
        <v>125.543</v>
      </c>
      <c r="H72" s="3">
        <v>76</v>
      </c>
    </row>
    <row r="73" spans="1:8" ht="12.75">
      <c r="A73" s="13">
        <v>45</v>
      </c>
      <c r="B73" s="29" t="s">
        <v>113</v>
      </c>
      <c r="C73" s="35">
        <v>244</v>
      </c>
      <c r="D73" s="17">
        <v>3</v>
      </c>
      <c r="E73" s="2">
        <f>+D73/C73</f>
        <v>0.012295081967213115</v>
      </c>
      <c r="F73" s="5">
        <v>4.263</v>
      </c>
      <c r="G73" s="5">
        <f>F73*D73</f>
        <v>12.789</v>
      </c>
      <c r="H73" s="3">
        <v>12</v>
      </c>
    </row>
    <row r="74" spans="1:8" ht="12.75">
      <c r="A74" s="13">
        <v>75</v>
      </c>
      <c r="B74" s="29" t="s">
        <v>153</v>
      </c>
      <c r="C74" s="35">
        <v>0</v>
      </c>
      <c r="D74" s="17">
        <v>0</v>
      </c>
      <c r="E74" s="2" t="e">
        <f>+D74/C74</f>
        <v>#DIV/0!</v>
      </c>
      <c r="F74" s="5">
        <v>30</v>
      </c>
      <c r="G74" s="5">
        <f>F74*D74</f>
        <v>0</v>
      </c>
      <c r="H74" s="3">
        <v>0</v>
      </c>
    </row>
    <row r="75" spans="1:8" ht="12.75">
      <c r="A75" s="13">
        <v>11</v>
      </c>
      <c r="B75" s="29" t="s">
        <v>121</v>
      </c>
      <c r="C75" s="35">
        <v>50</v>
      </c>
      <c r="D75" s="17">
        <v>8</v>
      </c>
      <c r="E75" s="2">
        <f>+D75/C75</f>
        <v>0.16</v>
      </c>
      <c r="F75" s="5">
        <v>16.613</v>
      </c>
      <c r="G75" s="5">
        <f>F75*D75</f>
        <v>132.904</v>
      </c>
      <c r="H75" s="3">
        <v>80</v>
      </c>
    </row>
    <row r="76" spans="1:8" ht="12.75">
      <c r="A76" s="13">
        <v>76</v>
      </c>
      <c r="B76" s="29" t="s">
        <v>169</v>
      </c>
      <c r="C76" s="35">
        <v>22</v>
      </c>
      <c r="D76" s="17">
        <v>0</v>
      </c>
      <c r="E76" s="2">
        <f>+D76/C76</f>
        <v>0</v>
      </c>
      <c r="F76" s="5">
        <v>30</v>
      </c>
      <c r="G76" s="5">
        <f>F76*D76</f>
        <v>0</v>
      </c>
      <c r="H76" s="3">
        <v>0</v>
      </c>
    </row>
    <row r="77" spans="1:8" ht="12.75">
      <c r="A77" s="13">
        <v>1</v>
      </c>
      <c r="B77" s="29" t="s">
        <v>114</v>
      </c>
      <c r="C77" s="35">
        <v>121</v>
      </c>
      <c r="D77" s="17">
        <v>54</v>
      </c>
      <c r="E77" s="2">
        <f>+D77/C77</f>
        <v>0.4462809917355372</v>
      </c>
      <c r="F77" s="5">
        <v>7.513</v>
      </c>
      <c r="G77" s="5">
        <f>F77*D77</f>
        <v>405.702</v>
      </c>
      <c r="H77" s="3">
        <v>100</v>
      </c>
    </row>
    <row r="78" spans="1:8" ht="12.75">
      <c r="A78" s="13">
        <v>21</v>
      </c>
      <c r="B78" s="29" t="s">
        <v>115</v>
      </c>
      <c r="C78" s="35">
        <v>256</v>
      </c>
      <c r="D78" s="17">
        <v>21</v>
      </c>
      <c r="E78" s="2">
        <f>+D78/C78</f>
        <v>0.08203125</v>
      </c>
      <c r="F78" s="5">
        <v>4.133</v>
      </c>
      <c r="G78" s="5">
        <f>F78*D78</f>
        <v>86.793</v>
      </c>
      <c r="H78" s="3">
        <v>60</v>
      </c>
    </row>
    <row r="79" spans="1:8" ht="12.75">
      <c r="A79" s="13">
        <v>49</v>
      </c>
      <c r="B79" s="29" t="s">
        <v>37</v>
      </c>
      <c r="C79" s="35">
        <v>262</v>
      </c>
      <c r="D79" s="17">
        <v>2</v>
      </c>
      <c r="E79" s="2">
        <f>+D79/C79</f>
        <v>0.007633587786259542</v>
      </c>
      <c r="F79" s="5">
        <v>4.013</v>
      </c>
      <c r="G79" s="5">
        <f>F79*D79</f>
        <v>8.026</v>
      </c>
      <c r="H79" s="3">
        <v>10</v>
      </c>
    </row>
    <row r="80" spans="1:8" ht="12.75">
      <c r="A80" s="13">
        <v>15</v>
      </c>
      <c r="B80" s="30" t="s">
        <v>54</v>
      </c>
      <c r="C80" s="35">
        <v>109</v>
      </c>
      <c r="D80" s="17">
        <v>14</v>
      </c>
      <c r="E80" s="2">
        <f>+D80/C80</f>
        <v>0.12844036697247707</v>
      </c>
      <c r="F80" s="5">
        <v>8.442</v>
      </c>
      <c r="G80" s="5">
        <f>F80*D80</f>
        <v>118.188</v>
      </c>
      <c r="H80" s="3">
        <v>72</v>
      </c>
    </row>
    <row r="81" spans="1:8" ht="12.75">
      <c r="A81" s="13">
        <v>27</v>
      </c>
      <c r="B81" s="29" t="s">
        <v>116</v>
      </c>
      <c r="C81" s="35">
        <v>619</v>
      </c>
      <c r="D81" s="17">
        <v>29</v>
      </c>
      <c r="E81" s="2">
        <f>+D81/C81</f>
        <v>0.046849757673667204</v>
      </c>
      <c r="F81" s="5">
        <v>2.292</v>
      </c>
      <c r="G81" s="5">
        <f>F81*D81</f>
        <v>66.46799999999999</v>
      </c>
      <c r="H81" s="3">
        <v>48</v>
      </c>
    </row>
    <row r="82" spans="1:8" ht="12.75">
      <c r="A82" s="13">
        <v>25</v>
      </c>
      <c r="B82" s="29" t="s">
        <v>117</v>
      </c>
      <c r="C82" s="34">
        <v>316</v>
      </c>
      <c r="D82" s="17">
        <v>20</v>
      </c>
      <c r="E82" s="2">
        <f>+D82/C82</f>
        <v>0.06329113924050633</v>
      </c>
      <c r="F82" s="5">
        <v>3.529</v>
      </c>
      <c r="G82" s="5">
        <f>F82*D82</f>
        <v>70.58</v>
      </c>
      <c r="H82" s="3">
        <v>52</v>
      </c>
    </row>
    <row r="83" spans="1:8" ht="12.75">
      <c r="A83" s="13">
        <v>40</v>
      </c>
      <c r="B83" s="29" t="s">
        <v>154</v>
      </c>
      <c r="C83" s="35">
        <v>60</v>
      </c>
      <c r="D83" s="17">
        <v>2</v>
      </c>
      <c r="E83" s="2">
        <f>+D83/C83</f>
        <v>0.03333333333333333</v>
      </c>
      <c r="F83" s="5">
        <v>14.013</v>
      </c>
      <c r="G83" s="5">
        <f>F83*D83</f>
        <v>28.026</v>
      </c>
      <c r="H83" s="3">
        <v>22</v>
      </c>
    </row>
    <row r="84" spans="1:8" ht="12.75">
      <c r="A84" s="13">
        <v>23</v>
      </c>
      <c r="B84" s="29" t="s">
        <v>118</v>
      </c>
      <c r="C84" s="34">
        <v>55</v>
      </c>
      <c r="D84" s="15">
        <v>5</v>
      </c>
      <c r="E84" s="2">
        <f>+D84/C84</f>
        <v>0.09090909090909091</v>
      </c>
      <c r="F84" s="5">
        <v>15.195</v>
      </c>
      <c r="G84" s="5">
        <f>F84*D84</f>
        <v>75.975</v>
      </c>
      <c r="H84" s="3">
        <v>56</v>
      </c>
    </row>
    <row r="85" spans="1:8" ht="12.75">
      <c r="A85" s="13">
        <v>77</v>
      </c>
      <c r="B85" s="29" t="s">
        <v>130</v>
      </c>
      <c r="C85" s="35">
        <v>21</v>
      </c>
      <c r="D85" s="17">
        <v>0</v>
      </c>
      <c r="E85" s="2">
        <f>+D85/C85</f>
        <v>0</v>
      </c>
      <c r="F85" s="5">
        <v>30</v>
      </c>
      <c r="G85" s="5">
        <f>F85*D85</f>
        <v>0</v>
      </c>
      <c r="H85" s="3">
        <v>0</v>
      </c>
    </row>
    <row r="86" spans="1:8" ht="12.75">
      <c r="A86" s="14"/>
      <c r="D86" s="15">
        <f>SUM(D9:D85)</f>
        <v>593</v>
      </c>
      <c r="H86" s="2"/>
    </row>
    <row r="87" spans="1:8" ht="12.75">
      <c r="A87" s="14"/>
      <c r="H87" s="2"/>
    </row>
    <row r="88" ht="12.75">
      <c r="H88" s="2"/>
    </row>
    <row r="93" spans="3:7" ht="12.75">
      <c r="C93" s="27"/>
      <c r="E93" s="2"/>
      <c r="G93" s="5"/>
    </row>
    <row r="94" spans="3:7" ht="12.75">
      <c r="C94" s="27"/>
      <c r="E94" s="2"/>
      <c r="G94" s="5"/>
    </row>
    <row r="95" spans="3:7" ht="12.75">
      <c r="C95" s="27"/>
      <c r="E95" s="2"/>
      <c r="G95" s="5"/>
    </row>
    <row r="96" spans="3:7" ht="12.75">
      <c r="C96" s="27"/>
      <c r="E96" s="2"/>
      <c r="G96" s="5"/>
    </row>
    <row r="97" spans="3:7" ht="12.75">
      <c r="C97" s="27"/>
      <c r="E97" s="2"/>
      <c r="G97" s="5"/>
    </row>
    <row r="98" spans="3:7" ht="12.75">
      <c r="C98" s="27"/>
      <c r="E98" s="2"/>
      <c r="G98" s="5"/>
    </row>
    <row r="99" spans="3:7" ht="12.75">
      <c r="C99" s="27"/>
      <c r="E99" s="2"/>
      <c r="G99" s="5"/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E103" s="2"/>
      <c r="G103" s="5"/>
    </row>
    <row r="104" spans="3:7" ht="12.75">
      <c r="C104" s="27"/>
      <c r="D104" s="2"/>
      <c r="E104" s="2"/>
      <c r="G104" s="5"/>
    </row>
  </sheetData>
  <sheetProtection/>
  <autoFilter ref="J6:K21"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PageLayoutView="0" workbookViewId="0" topLeftCell="A1">
      <selection activeCell="H9" sqref="H9:H85"/>
    </sheetView>
  </sheetViews>
  <sheetFormatPr defaultColWidth="9.140625" defaultRowHeight="12.75"/>
  <cols>
    <col min="1" max="1" width="5.28125" style="9" customWidth="1"/>
    <col min="2" max="2" width="21.421875" style="0" customWidth="1"/>
    <col min="3" max="3" width="9.140625" style="21" customWidth="1"/>
    <col min="4" max="4" width="7.8515625" style="0" customWidth="1"/>
    <col min="5" max="5" width="10.421875" style="0" customWidth="1"/>
    <col min="6" max="6" width="10.421875" style="5" customWidth="1"/>
    <col min="7" max="7" width="10.421875" style="0" customWidth="1"/>
    <col min="8" max="8" width="11.00390625" style="0" customWidth="1"/>
    <col min="10" max="10" width="24.00390625" style="0" customWidth="1"/>
  </cols>
  <sheetData>
    <row r="1" spans="1:6" s="10" customFormat="1" ht="15.75">
      <c r="A1" s="12" t="s">
        <v>177</v>
      </c>
      <c r="F1" s="11"/>
    </row>
    <row r="2" spans="1:6" s="10" customFormat="1" ht="15.75">
      <c r="A2" s="12" t="s">
        <v>49</v>
      </c>
      <c r="F2" s="11"/>
    </row>
    <row r="4" spans="1:8" s="1" customFormat="1" ht="12.75">
      <c r="A4" s="9"/>
      <c r="B4" s="1" t="s">
        <v>0</v>
      </c>
      <c r="C4" s="27"/>
      <c r="D4" s="1" t="s">
        <v>415</v>
      </c>
      <c r="F4" s="1" t="s">
        <v>423</v>
      </c>
      <c r="H4" s="24">
        <v>38927</v>
      </c>
    </row>
    <row r="5" spans="1:4" s="1" customFormat="1" ht="12.75">
      <c r="A5" s="9"/>
      <c r="C5" s="27"/>
      <c r="D5" s="51"/>
    </row>
    <row r="6" spans="1:6" s="1" customFormat="1" ht="12.75">
      <c r="A6" s="9"/>
      <c r="C6" s="27"/>
      <c r="F6" s="6"/>
    </row>
    <row r="7" spans="1:8" ht="12.75">
      <c r="A7" s="9" t="s">
        <v>42</v>
      </c>
      <c r="C7" s="21" t="s">
        <v>2</v>
      </c>
      <c r="D7" t="s">
        <v>3</v>
      </c>
      <c r="E7" t="s">
        <v>4</v>
      </c>
      <c r="F7" s="5" t="s">
        <v>44</v>
      </c>
      <c r="G7" s="9" t="s">
        <v>41</v>
      </c>
      <c r="H7" s="7" t="s">
        <v>43</v>
      </c>
    </row>
    <row r="8" spans="3:7" ht="12.75">
      <c r="C8" s="28"/>
      <c r="G8" s="9" t="s">
        <v>40</v>
      </c>
    </row>
    <row r="9" spans="1:8" ht="12.75">
      <c r="A9" s="13">
        <v>38</v>
      </c>
      <c r="B9" s="29" t="s">
        <v>119</v>
      </c>
      <c r="C9" s="35">
        <v>80</v>
      </c>
      <c r="D9" s="17">
        <v>2</v>
      </c>
      <c r="E9" s="2">
        <f aca="true" t="shared" si="0" ref="E9:E40">+D9/C9</f>
        <v>0.025</v>
      </c>
      <c r="F9" s="5">
        <v>10.763</v>
      </c>
      <c r="G9" s="5">
        <f aca="true" t="shared" si="1" ref="G9:G40">F9*D9</f>
        <v>21.526</v>
      </c>
      <c r="H9" s="3">
        <v>26</v>
      </c>
    </row>
    <row r="10" spans="1:8" ht="12.75">
      <c r="A10" s="13">
        <v>34</v>
      </c>
      <c r="B10" s="29" t="s">
        <v>6</v>
      </c>
      <c r="C10" s="35">
        <v>27</v>
      </c>
      <c r="D10" s="17">
        <v>1</v>
      </c>
      <c r="E10" s="2">
        <f t="shared" si="0"/>
        <v>0.037037037037037035</v>
      </c>
      <c r="F10" s="5">
        <v>30</v>
      </c>
      <c r="G10" s="5">
        <f t="shared" si="1"/>
        <v>30</v>
      </c>
      <c r="H10" s="3">
        <v>33</v>
      </c>
    </row>
    <row r="11" spans="1:8" ht="12.75">
      <c r="A11" s="13">
        <v>39</v>
      </c>
      <c r="B11" s="29" t="s">
        <v>132</v>
      </c>
      <c r="C11" s="35">
        <v>210</v>
      </c>
      <c r="D11" s="17">
        <v>4</v>
      </c>
      <c r="E11" s="2">
        <f t="shared" si="0"/>
        <v>0.01904761904761905</v>
      </c>
      <c r="F11" s="5">
        <v>4.727</v>
      </c>
      <c r="G11" s="5">
        <f t="shared" si="1"/>
        <v>18.908</v>
      </c>
      <c r="H11" s="3">
        <v>24</v>
      </c>
    </row>
    <row r="12" spans="1:8" ht="12.75">
      <c r="A12" s="13">
        <v>47</v>
      </c>
      <c r="B12" s="29" t="s">
        <v>133</v>
      </c>
      <c r="C12" s="35">
        <v>45</v>
      </c>
      <c r="D12" s="17">
        <v>0</v>
      </c>
      <c r="E12" s="2">
        <f t="shared" si="0"/>
        <v>0</v>
      </c>
      <c r="F12" s="5">
        <v>18.346</v>
      </c>
      <c r="G12" s="5">
        <f t="shared" si="1"/>
        <v>0</v>
      </c>
      <c r="H12" s="3">
        <v>0</v>
      </c>
    </row>
    <row r="13" spans="1:8" ht="12.75">
      <c r="A13" s="13">
        <v>48</v>
      </c>
      <c r="B13" s="29" t="s">
        <v>64</v>
      </c>
      <c r="C13" s="35">
        <v>0</v>
      </c>
      <c r="D13" s="17">
        <v>0</v>
      </c>
      <c r="E13" s="2" t="e">
        <f t="shared" si="0"/>
        <v>#DIV/0!</v>
      </c>
      <c r="F13" s="5">
        <v>30</v>
      </c>
      <c r="G13" s="5">
        <f t="shared" si="1"/>
        <v>0</v>
      </c>
      <c r="H13" s="3">
        <v>0</v>
      </c>
    </row>
    <row r="14" spans="1:8" ht="12.75">
      <c r="A14" s="13">
        <v>41</v>
      </c>
      <c r="B14" s="29" t="s">
        <v>95</v>
      </c>
      <c r="C14" s="34">
        <v>237</v>
      </c>
      <c r="D14" s="17">
        <v>4</v>
      </c>
      <c r="E14" s="2">
        <f t="shared" si="0"/>
        <v>0.016877637130801686</v>
      </c>
      <c r="F14" s="5">
        <v>4.404</v>
      </c>
      <c r="G14" s="5">
        <f t="shared" si="1"/>
        <v>17.616</v>
      </c>
      <c r="H14" s="3">
        <v>20</v>
      </c>
    </row>
    <row r="15" spans="1:11" ht="12.75">
      <c r="A15" s="13">
        <v>4</v>
      </c>
      <c r="B15" s="29" t="s">
        <v>122</v>
      </c>
      <c r="C15" s="35">
        <v>62</v>
      </c>
      <c r="D15" s="17">
        <v>13</v>
      </c>
      <c r="E15" s="2">
        <f t="shared" si="0"/>
        <v>0.20967741935483872</v>
      </c>
      <c r="F15" s="5">
        <v>14.013</v>
      </c>
      <c r="G15" s="5">
        <f t="shared" si="1"/>
        <v>182.169</v>
      </c>
      <c r="H15" s="3">
        <v>94</v>
      </c>
      <c r="J15" t="s">
        <v>188</v>
      </c>
      <c r="K15">
        <v>4</v>
      </c>
    </row>
    <row r="16" spans="1:11" ht="12.75">
      <c r="A16" s="13">
        <v>35</v>
      </c>
      <c r="B16" s="29" t="s">
        <v>96</v>
      </c>
      <c r="C16" s="35">
        <v>25</v>
      </c>
      <c r="D16" s="17">
        <v>1</v>
      </c>
      <c r="E16" s="2">
        <f t="shared" si="0"/>
        <v>0.04</v>
      </c>
      <c r="F16" s="5">
        <v>30</v>
      </c>
      <c r="G16" s="5">
        <f t="shared" si="1"/>
        <v>30</v>
      </c>
      <c r="H16" s="3">
        <v>33</v>
      </c>
      <c r="J16" t="s">
        <v>190</v>
      </c>
      <c r="K16">
        <v>2</v>
      </c>
    </row>
    <row r="17" spans="1:11" ht="12.75">
      <c r="A17" s="13">
        <v>36</v>
      </c>
      <c r="B17" s="29" t="s">
        <v>164</v>
      </c>
      <c r="C17" s="35">
        <v>97</v>
      </c>
      <c r="D17" s="17">
        <v>3</v>
      </c>
      <c r="E17" s="2">
        <f t="shared" si="0"/>
        <v>0.030927835051546393</v>
      </c>
      <c r="F17" s="5">
        <v>9.224</v>
      </c>
      <c r="G17" s="5">
        <f t="shared" si="1"/>
        <v>27.672</v>
      </c>
      <c r="H17" s="3">
        <v>30</v>
      </c>
      <c r="J17" t="s">
        <v>192</v>
      </c>
      <c r="K17">
        <v>1</v>
      </c>
    </row>
    <row r="18" spans="1:11" ht="12.75">
      <c r="A18" s="13">
        <v>49</v>
      </c>
      <c r="B18" s="29" t="s">
        <v>165</v>
      </c>
      <c r="C18" s="35">
        <v>67</v>
      </c>
      <c r="D18" s="17">
        <v>0</v>
      </c>
      <c r="E18" s="2">
        <f t="shared" si="0"/>
        <v>0</v>
      </c>
      <c r="F18" s="5">
        <v>13.013</v>
      </c>
      <c r="G18" s="5">
        <f t="shared" si="1"/>
        <v>0</v>
      </c>
      <c r="H18" s="3">
        <v>0</v>
      </c>
      <c r="J18" t="s">
        <v>195</v>
      </c>
      <c r="K18">
        <v>4</v>
      </c>
    </row>
    <row r="19" spans="1:11" ht="12.75">
      <c r="A19" s="13">
        <v>10</v>
      </c>
      <c r="B19" s="29" t="s">
        <v>134</v>
      </c>
      <c r="C19" s="35">
        <v>155</v>
      </c>
      <c r="D19" s="17">
        <v>16</v>
      </c>
      <c r="E19" s="2">
        <f t="shared" si="0"/>
        <v>0.1032258064516129</v>
      </c>
      <c r="F19" s="5">
        <v>6.045</v>
      </c>
      <c r="G19" s="5">
        <f t="shared" si="1"/>
        <v>96.72</v>
      </c>
      <c r="H19" s="3">
        <v>82</v>
      </c>
      <c r="J19" t="s">
        <v>196</v>
      </c>
      <c r="K19">
        <v>13</v>
      </c>
    </row>
    <row r="20" spans="1:11" ht="12.75">
      <c r="A20" s="13">
        <v>22</v>
      </c>
      <c r="B20" s="29" t="s">
        <v>135</v>
      </c>
      <c r="C20" s="35">
        <v>317</v>
      </c>
      <c r="D20" s="17">
        <v>17</v>
      </c>
      <c r="E20" s="2">
        <f t="shared" si="0"/>
        <v>0.05362776025236593</v>
      </c>
      <c r="F20" s="5">
        <v>3.45</v>
      </c>
      <c r="G20" s="5">
        <f t="shared" si="1"/>
        <v>58.650000000000006</v>
      </c>
      <c r="H20" s="3">
        <v>58</v>
      </c>
      <c r="J20" t="s">
        <v>198</v>
      </c>
      <c r="K20">
        <v>1</v>
      </c>
    </row>
    <row r="21" spans="1:11" ht="12.75">
      <c r="A21" s="13">
        <v>50</v>
      </c>
      <c r="B21" s="29" t="s">
        <v>136</v>
      </c>
      <c r="C21" s="35">
        <v>0</v>
      </c>
      <c r="D21" s="17">
        <v>0</v>
      </c>
      <c r="E21" s="2" t="e">
        <f t="shared" si="0"/>
        <v>#DIV/0!</v>
      </c>
      <c r="F21" s="5">
        <v>30</v>
      </c>
      <c r="G21" s="5">
        <f t="shared" si="1"/>
        <v>0</v>
      </c>
      <c r="H21" s="3">
        <v>0</v>
      </c>
      <c r="J21" t="s">
        <v>199</v>
      </c>
      <c r="K21">
        <v>3</v>
      </c>
    </row>
    <row r="22" spans="1:11" ht="12.75">
      <c r="A22" s="13">
        <v>3</v>
      </c>
      <c r="B22" s="29" t="s">
        <v>166</v>
      </c>
      <c r="C22" s="35">
        <v>37</v>
      </c>
      <c r="D22" s="17">
        <v>8</v>
      </c>
      <c r="E22" s="2">
        <f t="shared" si="0"/>
        <v>0.21621621621621623</v>
      </c>
      <c r="F22" s="5">
        <v>23.299</v>
      </c>
      <c r="G22" s="5">
        <f t="shared" si="1"/>
        <v>186.392</v>
      </c>
      <c r="H22" s="3">
        <v>96</v>
      </c>
      <c r="J22" t="s">
        <v>424</v>
      </c>
      <c r="K22">
        <v>1</v>
      </c>
    </row>
    <row r="23" spans="1:11" ht="12.75">
      <c r="A23" s="13">
        <v>7</v>
      </c>
      <c r="B23" s="29" t="s">
        <v>157</v>
      </c>
      <c r="C23" s="35">
        <v>196</v>
      </c>
      <c r="D23" s="17">
        <v>24</v>
      </c>
      <c r="E23" s="2">
        <f t="shared" si="0"/>
        <v>0.12244897959183673</v>
      </c>
      <c r="F23" s="5">
        <v>5.013</v>
      </c>
      <c r="G23" s="5">
        <f t="shared" si="1"/>
        <v>120.312</v>
      </c>
      <c r="H23" s="3">
        <v>88</v>
      </c>
      <c r="J23" t="s">
        <v>202</v>
      </c>
      <c r="K23">
        <v>17</v>
      </c>
    </row>
    <row r="24" spans="1:11" ht="12.75">
      <c r="A24" s="13">
        <v>28</v>
      </c>
      <c r="B24" s="29" t="s">
        <v>126</v>
      </c>
      <c r="C24" s="35">
        <v>51</v>
      </c>
      <c r="D24" s="17">
        <v>3</v>
      </c>
      <c r="E24" s="2">
        <f t="shared" si="0"/>
        <v>0.058823529411764705</v>
      </c>
      <c r="F24" s="5">
        <v>16.613</v>
      </c>
      <c r="G24" s="5">
        <f t="shared" si="1"/>
        <v>49.839</v>
      </c>
      <c r="H24" s="3">
        <v>46</v>
      </c>
      <c r="J24" t="s">
        <v>425</v>
      </c>
      <c r="K24">
        <v>1</v>
      </c>
    </row>
    <row r="25" spans="1:11" ht="12.75">
      <c r="A25" s="13">
        <v>8</v>
      </c>
      <c r="B25" s="29" t="s">
        <v>97</v>
      </c>
      <c r="C25" s="34">
        <v>29</v>
      </c>
      <c r="D25" s="17">
        <v>4</v>
      </c>
      <c r="E25" s="2">
        <f t="shared" si="0"/>
        <v>0.13793103448275862</v>
      </c>
      <c r="F25" s="5">
        <v>30</v>
      </c>
      <c r="G25" s="5">
        <f t="shared" si="1"/>
        <v>120</v>
      </c>
      <c r="H25" s="3">
        <v>86</v>
      </c>
      <c r="J25" t="s">
        <v>203</v>
      </c>
      <c r="K25">
        <v>8</v>
      </c>
    </row>
    <row r="26" spans="1:11" ht="12.75">
      <c r="A26" s="13">
        <v>16</v>
      </c>
      <c r="B26" s="29" t="s">
        <v>158</v>
      </c>
      <c r="C26" s="35">
        <v>101</v>
      </c>
      <c r="D26" s="17">
        <v>9</v>
      </c>
      <c r="E26" s="2">
        <f t="shared" si="0"/>
        <v>0.0891089108910891</v>
      </c>
      <c r="F26" s="5">
        <v>8.813</v>
      </c>
      <c r="G26" s="5">
        <f t="shared" si="1"/>
        <v>79.31700000000001</v>
      </c>
      <c r="H26" s="3">
        <v>70</v>
      </c>
      <c r="J26" t="s">
        <v>204</v>
      </c>
      <c r="K26">
        <v>24</v>
      </c>
    </row>
    <row r="27" spans="1:11" ht="12.75">
      <c r="A27" s="13">
        <v>51</v>
      </c>
      <c r="B27" s="29" t="s">
        <v>137</v>
      </c>
      <c r="C27" s="35">
        <v>0</v>
      </c>
      <c r="D27" s="17">
        <v>0</v>
      </c>
      <c r="E27" s="2" t="e">
        <f t="shared" si="0"/>
        <v>#DIV/0!</v>
      </c>
      <c r="F27" s="5">
        <v>30</v>
      </c>
      <c r="G27" s="5">
        <f t="shared" si="1"/>
        <v>0</v>
      </c>
      <c r="H27" s="3">
        <v>0</v>
      </c>
      <c r="J27" t="s">
        <v>205</v>
      </c>
      <c r="K27">
        <v>3</v>
      </c>
    </row>
    <row r="28" spans="1:11" ht="12.75">
      <c r="A28" s="13">
        <v>52</v>
      </c>
      <c r="B28" s="29" t="s">
        <v>123</v>
      </c>
      <c r="C28" s="35">
        <v>20</v>
      </c>
      <c r="D28" s="17">
        <v>0</v>
      </c>
      <c r="E28" s="2">
        <f t="shared" si="0"/>
        <v>0</v>
      </c>
      <c r="F28" s="5">
        <v>30</v>
      </c>
      <c r="G28" s="5">
        <f t="shared" si="1"/>
        <v>0</v>
      </c>
      <c r="H28" s="3">
        <v>0</v>
      </c>
      <c r="J28" t="s">
        <v>207</v>
      </c>
      <c r="K28">
        <v>4</v>
      </c>
    </row>
    <row r="29" spans="1:11" ht="12.75">
      <c r="A29" s="13">
        <v>45</v>
      </c>
      <c r="B29" s="29" t="s">
        <v>98</v>
      </c>
      <c r="C29" s="35">
        <v>207</v>
      </c>
      <c r="D29" s="17">
        <v>1</v>
      </c>
      <c r="E29" s="2">
        <f t="shared" si="0"/>
        <v>0.004830917874396135</v>
      </c>
      <c r="F29" s="5">
        <v>4.913</v>
      </c>
      <c r="G29" s="5">
        <f t="shared" si="1"/>
        <v>4.913</v>
      </c>
      <c r="H29" s="3">
        <v>12</v>
      </c>
      <c r="J29" t="s">
        <v>208</v>
      </c>
      <c r="K29">
        <v>9</v>
      </c>
    </row>
    <row r="30" spans="1:11" ht="12.75">
      <c r="A30" s="13">
        <v>53</v>
      </c>
      <c r="B30" s="29" t="s">
        <v>99</v>
      </c>
      <c r="C30" s="35">
        <v>30</v>
      </c>
      <c r="D30" s="18">
        <v>0</v>
      </c>
      <c r="E30" s="2">
        <f t="shared" si="0"/>
        <v>0</v>
      </c>
      <c r="F30" s="5">
        <v>29.467</v>
      </c>
      <c r="G30" s="5">
        <f t="shared" si="1"/>
        <v>0</v>
      </c>
      <c r="H30" s="3">
        <v>0</v>
      </c>
      <c r="J30" t="s">
        <v>426</v>
      </c>
      <c r="K30">
        <v>2</v>
      </c>
    </row>
    <row r="31" spans="1:11" ht="12.75">
      <c r="A31" s="13">
        <v>43</v>
      </c>
      <c r="B31" s="29" t="s">
        <v>100</v>
      </c>
      <c r="C31" s="35">
        <v>61</v>
      </c>
      <c r="D31" s="17">
        <v>1</v>
      </c>
      <c r="E31" s="2">
        <f t="shared" si="0"/>
        <v>0.01639344262295082</v>
      </c>
      <c r="F31" s="5">
        <v>14.013</v>
      </c>
      <c r="G31" s="5">
        <f t="shared" si="1"/>
        <v>14.013</v>
      </c>
      <c r="H31" s="3">
        <v>16</v>
      </c>
      <c r="J31" t="s">
        <v>209</v>
      </c>
      <c r="K31">
        <v>1</v>
      </c>
    </row>
    <row r="32" spans="1:11" ht="12.75">
      <c r="A32" s="13">
        <v>54</v>
      </c>
      <c r="B32" s="29" t="s">
        <v>124</v>
      </c>
      <c r="C32" s="35">
        <v>34</v>
      </c>
      <c r="D32" s="17">
        <v>0</v>
      </c>
      <c r="E32" s="2">
        <f t="shared" si="0"/>
        <v>0</v>
      </c>
      <c r="F32" s="5">
        <v>29.467</v>
      </c>
      <c r="G32" s="5">
        <f t="shared" si="1"/>
        <v>0</v>
      </c>
      <c r="H32" s="3">
        <v>0</v>
      </c>
      <c r="J32" t="s">
        <v>212</v>
      </c>
      <c r="K32">
        <v>1</v>
      </c>
    </row>
    <row r="33" spans="1:11" ht="12.75">
      <c r="A33" s="13">
        <v>55</v>
      </c>
      <c r="B33" s="29" t="s">
        <v>138</v>
      </c>
      <c r="C33" s="35">
        <v>100</v>
      </c>
      <c r="D33" s="17">
        <v>0</v>
      </c>
      <c r="E33" s="2">
        <f t="shared" si="0"/>
        <v>0</v>
      </c>
      <c r="F33" s="5">
        <v>8.813</v>
      </c>
      <c r="G33" s="5">
        <f t="shared" si="1"/>
        <v>0</v>
      </c>
      <c r="H33" s="3">
        <v>0</v>
      </c>
      <c r="J33" t="s">
        <v>427</v>
      </c>
      <c r="K33">
        <v>1</v>
      </c>
    </row>
    <row r="34" spans="1:11" ht="12.75">
      <c r="A34" s="13">
        <v>26</v>
      </c>
      <c r="B34" s="29" t="s">
        <v>120</v>
      </c>
      <c r="C34" s="35">
        <v>298</v>
      </c>
      <c r="D34" s="18">
        <v>14</v>
      </c>
      <c r="E34" s="2">
        <f t="shared" si="0"/>
        <v>0.04697986577181208</v>
      </c>
      <c r="F34" s="5">
        <v>3.703</v>
      </c>
      <c r="G34" s="5">
        <f t="shared" si="1"/>
        <v>51.842</v>
      </c>
      <c r="H34" s="3">
        <v>50</v>
      </c>
      <c r="J34" t="s">
        <v>216</v>
      </c>
      <c r="K34">
        <v>14</v>
      </c>
    </row>
    <row r="35" spans="1:11" ht="12.75">
      <c r="A35" s="13">
        <v>37</v>
      </c>
      <c r="B35" s="29" t="s">
        <v>139</v>
      </c>
      <c r="C35" s="35">
        <v>146</v>
      </c>
      <c r="D35" s="17">
        <v>4</v>
      </c>
      <c r="E35" s="2">
        <f t="shared" si="0"/>
        <v>0.0273972602739726</v>
      </c>
      <c r="F35" s="5">
        <v>6.584</v>
      </c>
      <c r="G35" s="5">
        <f t="shared" si="1"/>
        <v>26.336</v>
      </c>
      <c r="H35" s="3">
        <v>28</v>
      </c>
      <c r="J35" t="s">
        <v>217</v>
      </c>
      <c r="K35">
        <v>4</v>
      </c>
    </row>
    <row r="36" spans="1:11" ht="12.75">
      <c r="A36" s="13">
        <v>56</v>
      </c>
      <c r="B36" s="29" t="s">
        <v>159</v>
      </c>
      <c r="C36" s="34">
        <v>39</v>
      </c>
      <c r="D36" s="17">
        <v>0</v>
      </c>
      <c r="E36" s="2">
        <f t="shared" si="0"/>
        <v>0</v>
      </c>
      <c r="F36" s="5">
        <v>23.299</v>
      </c>
      <c r="G36" s="5">
        <f t="shared" si="1"/>
        <v>0</v>
      </c>
      <c r="H36" s="3">
        <v>0</v>
      </c>
      <c r="J36" t="s">
        <v>218</v>
      </c>
      <c r="K36">
        <v>2</v>
      </c>
    </row>
    <row r="37" spans="1:11" ht="12.75">
      <c r="A37" s="13">
        <v>21</v>
      </c>
      <c r="B37" s="29" t="s">
        <v>101</v>
      </c>
      <c r="C37" s="34">
        <v>34</v>
      </c>
      <c r="D37" s="17">
        <v>2</v>
      </c>
      <c r="E37" s="2">
        <f t="shared" si="0"/>
        <v>0.058823529411764705</v>
      </c>
      <c r="F37" s="5">
        <v>29.467</v>
      </c>
      <c r="G37" s="5">
        <f t="shared" si="1"/>
        <v>58.934</v>
      </c>
      <c r="H37" s="3">
        <v>60</v>
      </c>
      <c r="J37" t="s">
        <v>221</v>
      </c>
      <c r="K37">
        <v>1</v>
      </c>
    </row>
    <row r="38" spans="1:11" ht="12.75">
      <c r="A38" s="13">
        <v>57</v>
      </c>
      <c r="B38" s="29" t="s">
        <v>102</v>
      </c>
      <c r="C38" s="35">
        <v>100</v>
      </c>
      <c r="D38" s="17">
        <v>0</v>
      </c>
      <c r="E38" s="2">
        <f t="shared" si="0"/>
        <v>0</v>
      </c>
      <c r="F38" s="5">
        <v>8.813</v>
      </c>
      <c r="G38" s="5">
        <f t="shared" si="1"/>
        <v>0</v>
      </c>
      <c r="H38" s="3">
        <v>0</v>
      </c>
      <c r="J38" t="s">
        <v>303</v>
      </c>
      <c r="K38">
        <v>1</v>
      </c>
    </row>
    <row r="39" spans="1:11" ht="12.75">
      <c r="A39" s="13">
        <v>58</v>
      </c>
      <c r="B39" s="29" t="s">
        <v>160</v>
      </c>
      <c r="C39" s="35">
        <v>28</v>
      </c>
      <c r="D39" s="17">
        <v>0</v>
      </c>
      <c r="E39" s="2">
        <f t="shared" si="0"/>
        <v>0</v>
      </c>
      <c r="F39" s="5">
        <v>30</v>
      </c>
      <c r="G39" s="5">
        <f t="shared" si="1"/>
        <v>0</v>
      </c>
      <c r="H39" s="3">
        <v>0</v>
      </c>
      <c r="J39" t="s">
        <v>225</v>
      </c>
      <c r="K39">
        <v>9</v>
      </c>
    </row>
    <row r="40" spans="1:11" ht="12.75">
      <c r="A40" s="13">
        <v>59</v>
      </c>
      <c r="B40" s="29" t="s">
        <v>103</v>
      </c>
      <c r="C40" s="35">
        <v>20</v>
      </c>
      <c r="D40" s="17">
        <v>0</v>
      </c>
      <c r="E40" s="2">
        <f t="shared" si="0"/>
        <v>0</v>
      </c>
      <c r="F40" s="5">
        <v>30</v>
      </c>
      <c r="G40" s="5">
        <f t="shared" si="1"/>
        <v>0</v>
      </c>
      <c r="H40" s="3">
        <v>0</v>
      </c>
      <c r="J40" t="s">
        <v>227</v>
      </c>
      <c r="K40">
        <v>3</v>
      </c>
    </row>
    <row r="41" spans="1:11" ht="12.75">
      <c r="A41" s="13">
        <v>44</v>
      </c>
      <c r="B41" s="29" t="s">
        <v>140</v>
      </c>
      <c r="C41" s="35">
        <v>70</v>
      </c>
      <c r="D41" s="17">
        <v>1</v>
      </c>
      <c r="E41" s="2">
        <f aca="true" t="shared" si="2" ref="E41:E72">+D41/C41</f>
        <v>0.014285714285714285</v>
      </c>
      <c r="F41" s="5">
        <v>12.156</v>
      </c>
      <c r="G41" s="5">
        <f aca="true" t="shared" si="3" ref="G41:G72">F41*D41</f>
        <v>12.156</v>
      </c>
      <c r="H41" s="3">
        <v>14</v>
      </c>
      <c r="J41" t="s">
        <v>228</v>
      </c>
      <c r="K41">
        <v>14</v>
      </c>
    </row>
    <row r="42" spans="1:11" ht="12.75">
      <c r="A42" s="13">
        <v>60</v>
      </c>
      <c r="B42" s="29" t="s">
        <v>161</v>
      </c>
      <c r="C42" s="35">
        <v>77</v>
      </c>
      <c r="D42" s="17">
        <v>0</v>
      </c>
      <c r="E42" s="2">
        <f t="shared" si="2"/>
        <v>0</v>
      </c>
      <c r="F42" s="5">
        <v>11.413</v>
      </c>
      <c r="G42" s="5">
        <f t="shared" si="3"/>
        <v>0</v>
      </c>
      <c r="H42" s="3">
        <v>0</v>
      </c>
      <c r="J42" t="s">
        <v>231</v>
      </c>
      <c r="K42">
        <v>30</v>
      </c>
    </row>
    <row r="43" spans="1:11" ht="12.75">
      <c r="A43" s="13">
        <v>61</v>
      </c>
      <c r="B43" s="29" t="s">
        <v>167</v>
      </c>
      <c r="C43" s="35">
        <v>46</v>
      </c>
      <c r="D43" s="17">
        <v>0</v>
      </c>
      <c r="E43" s="2">
        <f t="shared" si="2"/>
        <v>0</v>
      </c>
      <c r="F43" s="5">
        <v>18.346</v>
      </c>
      <c r="G43" s="5">
        <f t="shared" si="3"/>
        <v>0</v>
      </c>
      <c r="H43" s="3">
        <v>0</v>
      </c>
      <c r="J43" t="s">
        <v>232</v>
      </c>
      <c r="K43">
        <v>4</v>
      </c>
    </row>
    <row r="44" spans="1:11" ht="12.75">
      <c r="A44" s="13">
        <v>62</v>
      </c>
      <c r="B44" s="29" t="s">
        <v>141</v>
      </c>
      <c r="C44" s="35">
        <v>20</v>
      </c>
      <c r="D44" s="17">
        <v>0</v>
      </c>
      <c r="E44" s="2">
        <f t="shared" si="2"/>
        <v>0</v>
      </c>
      <c r="F44" s="5">
        <v>30</v>
      </c>
      <c r="G44" s="5">
        <f t="shared" si="3"/>
        <v>0</v>
      </c>
      <c r="H44" s="3">
        <v>0</v>
      </c>
      <c r="J44" t="s">
        <v>235</v>
      </c>
      <c r="K44">
        <v>3</v>
      </c>
    </row>
    <row r="45" spans="1:11" ht="12.75">
      <c r="A45" s="13">
        <v>2</v>
      </c>
      <c r="B45" s="29" t="s">
        <v>104</v>
      </c>
      <c r="C45" s="35">
        <v>22</v>
      </c>
      <c r="D45" s="17">
        <v>9</v>
      </c>
      <c r="E45" s="2">
        <f t="shared" si="2"/>
        <v>0.4090909090909091</v>
      </c>
      <c r="F45" s="5">
        <v>30</v>
      </c>
      <c r="G45" s="5">
        <f t="shared" si="3"/>
        <v>270</v>
      </c>
      <c r="H45" s="3">
        <v>98</v>
      </c>
      <c r="J45" t="s">
        <v>305</v>
      </c>
      <c r="K45">
        <v>1</v>
      </c>
    </row>
    <row r="46" spans="1:11" ht="12.75">
      <c r="A46" s="13">
        <v>63</v>
      </c>
      <c r="B46" s="29" t="s">
        <v>142</v>
      </c>
      <c r="C46" s="35">
        <v>0</v>
      </c>
      <c r="D46" s="17">
        <v>0</v>
      </c>
      <c r="E46" s="2" t="e">
        <f t="shared" si="2"/>
        <v>#DIV/0!</v>
      </c>
      <c r="F46" s="5">
        <v>30</v>
      </c>
      <c r="G46" s="5">
        <f t="shared" si="3"/>
        <v>0</v>
      </c>
      <c r="H46" s="3">
        <v>0</v>
      </c>
      <c r="J46" t="s">
        <v>239</v>
      </c>
      <c r="K46">
        <v>2</v>
      </c>
    </row>
    <row r="47" spans="1:11" ht="12.75">
      <c r="A47" s="13">
        <v>20</v>
      </c>
      <c r="B47" s="29" t="s">
        <v>105</v>
      </c>
      <c r="C47" s="35">
        <v>40</v>
      </c>
      <c r="D47" s="17">
        <v>3</v>
      </c>
      <c r="E47" s="2">
        <f t="shared" si="2"/>
        <v>0.075</v>
      </c>
      <c r="F47" s="5">
        <v>20.513</v>
      </c>
      <c r="G47" s="5">
        <f t="shared" si="3"/>
        <v>61.539</v>
      </c>
      <c r="H47" s="3">
        <v>62</v>
      </c>
      <c r="J47" t="s">
        <v>241</v>
      </c>
      <c r="K47">
        <v>1</v>
      </c>
    </row>
    <row r="48" spans="1:11" ht="12.75">
      <c r="A48" s="13">
        <v>14</v>
      </c>
      <c r="B48" s="29" t="s">
        <v>106</v>
      </c>
      <c r="C48" s="35">
        <v>160</v>
      </c>
      <c r="D48" s="17">
        <v>14</v>
      </c>
      <c r="E48" s="2">
        <f t="shared" si="2"/>
        <v>0.0875</v>
      </c>
      <c r="F48" s="5">
        <v>5.888</v>
      </c>
      <c r="G48" s="5">
        <f t="shared" si="3"/>
        <v>82.432</v>
      </c>
      <c r="H48" s="3">
        <v>74</v>
      </c>
      <c r="J48" t="s">
        <v>243</v>
      </c>
      <c r="K48">
        <v>6</v>
      </c>
    </row>
    <row r="49" spans="1:11" ht="12.75">
      <c r="A49" s="13">
        <v>64</v>
      </c>
      <c r="B49" s="29" t="s">
        <v>143</v>
      </c>
      <c r="C49" s="35">
        <v>56</v>
      </c>
      <c r="D49" s="17">
        <v>0</v>
      </c>
      <c r="E49" s="2">
        <f t="shared" si="2"/>
        <v>0</v>
      </c>
      <c r="F49" s="5">
        <v>15.195</v>
      </c>
      <c r="G49" s="5">
        <f t="shared" si="3"/>
        <v>0</v>
      </c>
      <c r="H49" s="3">
        <v>0</v>
      </c>
      <c r="J49" t="s">
        <v>244</v>
      </c>
      <c r="K49">
        <v>9</v>
      </c>
    </row>
    <row r="50" spans="1:11" ht="12.75">
      <c r="A50" s="13">
        <v>17</v>
      </c>
      <c r="B50" s="29" t="s">
        <v>162</v>
      </c>
      <c r="C50" s="35">
        <v>559</v>
      </c>
      <c r="D50" s="17">
        <v>30</v>
      </c>
      <c r="E50" s="2">
        <f t="shared" si="2"/>
        <v>0.05366726296958855</v>
      </c>
      <c r="F50" s="5">
        <v>2.431</v>
      </c>
      <c r="G50" s="5">
        <f t="shared" si="3"/>
        <v>72.93</v>
      </c>
      <c r="H50" s="3">
        <v>68</v>
      </c>
      <c r="J50" t="s">
        <v>247</v>
      </c>
      <c r="K50">
        <v>8</v>
      </c>
    </row>
    <row r="51" spans="1:11" ht="12.75">
      <c r="A51" s="13">
        <v>18</v>
      </c>
      <c r="B51" s="29" t="s">
        <v>107</v>
      </c>
      <c r="C51" s="35">
        <v>51</v>
      </c>
      <c r="D51" s="17">
        <v>4</v>
      </c>
      <c r="E51" s="2">
        <f t="shared" si="2"/>
        <v>0.0784313725490196</v>
      </c>
      <c r="F51" s="5">
        <v>16.613</v>
      </c>
      <c r="G51" s="5">
        <f t="shared" si="3"/>
        <v>66.452</v>
      </c>
      <c r="H51" s="3">
        <v>65</v>
      </c>
      <c r="J51" t="s">
        <v>428</v>
      </c>
      <c r="K51">
        <v>1</v>
      </c>
    </row>
    <row r="52" spans="1:11" ht="12.75">
      <c r="A52" s="13">
        <v>65</v>
      </c>
      <c r="B52" s="29" t="s">
        <v>144</v>
      </c>
      <c r="C52" s="35">
        <v>0</v>
      </c>
      <c r="D52" s="17">
        <v>0</v>
      </c>
      <c r="E52" s="2" t="e">
        <f t="shared" si="2"/>
        <v>#DIV/0!</v>
      </c>
      <c r="F52" s="5">
        <v>30</v>
      </c>
      <c r="G52" s="5">
        <f t="shared" si="3"/>
        <v>0</v>
      </c>
      <c r="H52" s="3">
        <v>0</v>
      </c>
      <c r="J52" t="s">
        <v>248</v>
      </c>
      <c r="K52">
        <v>9</v>
      </c>
    </row>
    <row r="53" spans="1:11" ht="12.75">
      <c r="A53" s="13">
        <v>66</v>
      </c>
      <c r="B53" s="29" t="s">
        <v>145</v>
      </c>
      <c r="C53" s="35">
        <v>26</v>
      </c>
      <c r="D53" s="17">
        <v>0</v>
      </c>
      <c r="E53" s="2">
        <f t="shared" si="2"/>
        <v>0</v>
      </c>
      <c r="F53" s="5">
        <v>30</v>
      </c>
      <c r="G53" s="5">
        <f t="shared" si="3"/>
        <v>0</v>
      </c>
      <c r="H53" s="3">
        <v>0</v>
      </c>
      <c r="J53" t="s">
        <v>249</v>
      </c>
      <c r="K53">
        <v>16</v>
      </c>
    </row>
    <row r="54" spans="1:11" ht="12.75">
      <c r="A54" s="13">
        <v>32</v>
      </c>
      <c r="B54" s="29" t="s">
        <v>146</v>
      </c>
      <c r="C54" s="34">
        <v>62</v>
      </c>
      <c r="D54" s="17">
        <v>3</v>
      </c>
      <c r="E54" s="2">
        <f t="shared" si="2"/>
        <v>0.04838709677419355</v>
      </c>
      <c r="F54" s="5">
        <v>14.013</v>
      </c>
      <c r="G54" s="5">
        <f t="shared" si="3"/>
        <v>42.039</v>
      </c>
      <c r="H54" s="3">
        <v>38</v>
      </c>
      <c r="J54" t="s">
        <v>251</v>
      </c>
      <c r="K54">
        <v>12</v>
      </c>
    </row>
    <row r="55" spans="1:11" ht="12.75">
      <c r="A55" s="13">
        <v>40</v>
      </c>
      <c r="B55" s="29" t="s">
        <v>108</v>
      </c>
      <c r="C55" s="35">
        <v>47</v>
      </c>
      <c r="D55" s="17">
        <v>1</v>
      </c>
      <c r="E55" s="2">
        <f t="shared" si="2"/>
        <v>0.02127659574468085</v>
      </c>
      <c r="F55" s="5">
        <v>18.346</v>
      </c>
      <c r="G55" s="5">
        <f t="shared" si="3"/>
        <v>18.346</v>
      </c>
      <c r="H55" s="3">
        <v>22</v>
      </c>
      <c r="J55" t="s">
        <v>252</v>
      </c>
      <c r="K55">
        <v>3</v>
      </c>
    </row>
    <row r="56" spans="1:11" ht="12.75">
      <c r="A56" s="13">
        <v>42</v>
      </c>
      <c r="B56" s="29" t="s">
        <v>109</v>
      </c>
      <c r="C56" s="35">
        <v>110</v>
      </c>
      <c r="D56" s="17">
        <v>2</v>
      </c>
      <c r="E56" s="2">
        <f t="shared" si="2"/>
        <v>0.01818181818181818</v>
      </c>
      <c r="F56" s="5">
        <v>8.104</v>
      </c>
      <c r="G56" s="5">
        <f t="shared" si="3"/>
        <v>16.208</v>
      </c>
      <c r="H56" s="3">
        <v>18</v>
      </c>
      <c r="J56" t="s">
        <v>255</v>
      </c>
      <c r="K56">
        <v>5</v>
      </c>
    </row>
    <row r="57" spans="1:11" ht="12.75">
      <c r="A57" s="13">
        <v>67</v>
      </c>
      <c r="B57" s="29" t="s">
        <v>147</v>
      </c>
      <c r="C57" s="35">
        <v>25</v>
      </c>
      <c r="D57" s="17">
        <v>0</v>
      </c>
      <c r="E57" s="2">
        <f t="shared" si="2"/>
        <v>0</v>
      </c>
      <c r="F57" s="5">
        <v>30</v>
      </c>
      <c r="G57" s="5">
        <f t="shared" si="3"/>
        <v>0</v>
      </c>
      <c r="H57" s="3">
        <v>0</v>
      </c>
      <c r="J57" t="s">
        <v>257</v>
      </c>
      <c r="K57">
        <v>12</v>
      </c>
    </row>
    <row r="58" spans="1:11" ht="12.75">
      <c r="A58" s="13">
        <v>5</v>
      </c>
      <c r="B58" s="29" t="s">
        <v>148</v>
      </c>
      <c r="C58" s="35">
        <v>37</v>
      </c>
      <c r="D58" s="17">
        <v>6</v>
      </c>
      <c r="E58" s="2">
        <f t="shared" si="2"/>
        <v>0.16216216216216217</v>
      </c>
      <c r="F58" s="5">
        <v>23.299</v>
      </c>
      <c r="G58" s="5">
        <f t="shared" si="3"/>
        <v>139.79399999999998</v>
      </c>
      <c r="H58" s="3">
        <v>92</v>
      </c>
      <c r="J58" t="s">
        <v>259</v>
      </c>
      <c r="K58">
        <v>7</v>
      </c>
    </row>
    <row r="59" spans="1:11" ht="12.75">
      <c r="A59" s="13">
        <v>29</v>
      </c>
      <c r="B59" s="29" t="s">
        <v>110</v>
      </c>
      <c r="C59" s="35">
        <v>183</v>
      </c>
      <c r="D59" s="17">
        <v>9</v>
      </c>
      <c r="E59" s="2">
        <f t="shared" si="2"/>
        <v>0.04918032786885246</v>
      </c>
      <c r="F59" s="5">
        <v>5.346</v>
      </c>
      <c r="G59" s="5">
        <f t="shared" si="3"/>
        <v>48.114000000000004</v>
      </c>
      <c r="H59" s="3">
        <v>44</v>
      </c>
      <c r="J59" t="s">
        <v>260</v>
      </c>
      <c r="K59">
        <v>1</v>
      </c>
    </row>
    <row r="60" spans="1:11" ht="12.75">
      <c r="A60" s="13">
        <v>68</v>
      </c>
      <c r="B60" s="29" t="s">
        <v>149</v>
      </c>
      <c r="C60" s="35">
        <v>30</v>
      </c>
      <c r="D60" s="17">
        <v>0</v>
      </c>
      <c r="E60" s="2">
        <f t="shared" si="2"/>
        <v>0</v>
      </c>
      <c r="F60" s="5">
        <v>29.467</v>
      </c>
      <c r="G60" s="5">
        <f t="shared" si="3"/>
        <v>0</v>
      </c>
      <c r="H60" s="3">
        <v>0</v>
      </c>
      <c r="J60" t="s">
        <v>262</v>
      </c>
      <c r="K60">
        <v>3</v>
      </c>
    </row>
    <row r="61" spans="1:11" ht="12.75">
      <c r="A61" s="13">
        <v>6</v>
      </c>
      <c r="B61" s="29" t="s">
        <v>127</v>
      </c>
      <c r="C61" s="35">
        <v>50</v>
      </c>
      <c r="D61" s="17">
        <v>8</v>
      </c>
      <c r="E61" s="2">
        <f t="shared" si="2"/>
        <v>0.16</v>
      </c>
      <c r="F61" s="5">
        <v>16.613</v>
      </c>
      <c r="G61" s="5">
        <f t="shared" si="3"/>
        <v>132.904</v>
      </c>
      <c r="H61" s="3">
        <v>90</v>
      </c>
      <c r="J61" t="s">
        <v>263</v>
      </c>
      <c r="K61">
        <v>4</v>
      </c>
    </row>
    <row r="62" spans="1:11" ht="12.75">
      <c r="A62" s="13">
        <v>69</v>
      </c>
      <c r="B62" s="29" t="s">
        <v>128</v>
      </c>
      <c r="C62" s="35">
        <v>20</v>
      </c>
      <c r="D62" s="17">
        <v>0</v>
      </c>
      <c r="E62" s="2">
        <f t="shared" si="2"/>
        <v>0</v>
      </c>
      <c r="F62" s="5">
        <v>30</v>
      </c>
      <c r="G62" s="5">
        <f t="shared" si="3"/>
        <v>0</v>
      </c>
      <c r="H62" s="3">
        <v>0</v>
      </c>
      <c r="J62" t="s">
        <v>264</v>
      </c>
      <c r="K62">
        <v>28</v>
      </c>
    </row>
    <row r="63" spans="1:11" ht="12.75">
      <c r="A63" s="13">
        <v>31</v>
      </c>
      <c r="B63" s="29" t="s">
        <v>163</v>
      </c>
      <c r="C63" s="34">
        <v>218</v>
      </c>
      <c r="D63" s="17">
        <v>9</v>
      </c>
      <c r="E63" s="2">
        <f t="shared" si="2"/>
        <v>0.04128440366972477</v>
      </c>
      <c r="F63" s="5">
        <v>4.727</v>
      </c>
      <c r="G63" s="5">
        <f t="shared" si="3"/>
        <v>42.543000000000006</v>
      </c>
      <c r="H63" s="3">
        <v>40</v>
      </c>
      <c r="J63" t="s">
        <v>429</v>
      </c>
      <c r="K63">
        <v>3</v>
      </c>
    </row>
    <row r="64" spans="1:11" ht="12.75">
      <c r="A64" s="13">
        <v>9</v>
      </c>
      <c r="B64" s="29" t="s">
        <v>111</v>
      </c>
      <c r="C64" s="35">
        <v>102</v>
      </c>
      <c r="D64" s="17">
        <v>12</v>
      </c>
      <c r="E64" s="2">
        <f t="shared" si="2"/>
        <v>0.11764705882352941</v>
      </c>
      <c r="F64" s="5">
        <v>8.813</v>
      </c>
      <c r="G64" s="5">
        <f t="shared" si="3"/>
        <v>105.756</v>
      </c>
      <c r="H64" s="3">
        <v>84</v>
      </c>
      <c r="J64" t="s">
        <v>265</v>
      </c>
      <c r="K64">
        <v>56</v>
      </c>
    </row>
    <row r="65" spans="1:11" ht="12.75">
      <c r="A65" s="13">
        <v>70</v>
      </c>
      <c r="B65" s="29" t="s">
        <v>129</v>
      </c>
      <c r="C65" s="35">
        <v>44</v>
      </c>
      <c r="D65" s="17">
        <v>0</v>
      </c>
      <c r="E65" s="2">
        <f t="shared" si="2"/>
        <v>0</v>
      </c>
      <c r="F65" s="5">
        <v>20.513</v>
      </c>
      <c r="G65" s="5">
        <f t="shared" si="3"/>
        <v>0</v>
      </c>
      <c r="H65" s="3">
        <v>0</v>
      </c>
      <c r="J65" t="s">
        <v>268</v>
      </c>
      <c r="K65">
        <v>20</v>
      </c>
    </row>
    <row r="66" spans="1:11" ht="12.75">
      <c r="A66" s="13">
        <v>24</v>
      </c>
      <c r="B66" s="29" t="s">
        <v>65</v>
      </c>
      <c r="C66" s="35">
        <v>45</v>
      </c>
      <c r="D66" s="17">
        <v>3</v>
      </c>
      <c r="E66" s="2">
        <f t="shared" si="2"/>
        <v>0.06666666666666667</v>
      </c>
      <c r="F66" s="5">
        <v>18.346</v>
      </c>
      <c r="G66" s="5">
        <f t="shared" si="3"/>
        <v>55.038</v>
      </c>
      <c r="H66" s="3">
        <v>54</v>
      </c>
      <c r="J66" t="s">
        <v>270</v>
      </c>
      <c r="K66">
        <v>4</v>
      </c>
    </row>
    <row r="67" spans="1:11" ht="12.75">
      <c r="A67" s="13">
        <v>71</v>
      </c>
      <c r="B67" s="29" t="s">
        <v>168</v>
      </c>
      <c r="C67" s="35">
        <v>60</v>
      </c>
      <c r="D67" s="17">
        <v>0</v>
      </c>
      <c r="E67" s="2">
        <f t="shared" si="2"/>
        <v>0</v>
      </c>
      <c r="F67" s="5">
        <v>14.013</v>
      </c>
      <c r="G67" s="5">
        <f t="shared" si="3"/>
        <v>0</v>
      </c>
      <c r="H67" s="3">
        <v>0</v>
      </c>
      <c r="J67" t="s">
        <v>271</v>
      </c>
      <c r="K67">
        <v>25</v>
      </c>
    </row>
    <row r="68" spans="1:11" ht="12.75">
      <c r="A68" s="13">
        <v>72</v>
      </c>
      <c r="B68" s="29" t="s">
        <v>125</v>
      </c>
      <c r="C68" s="35">
        <v>55</v>
      </c>
      <c r="D68" s="18">
        <v>0</v>
      </c>
      <c r="E68" s="2">
        <f t="shared" si="2"/>
        <v>0</v>
      </c>
      <c r="F68" s="5">
        <v>15.195</v>
      </c>
      <c r="G68" s="5">
        <f t="shared" si="3"/>
        <v>0</v>
      </c>
      <c r="H68" s="3">
        <v>0</v>
      </c>
      <c r="J68" t="s">
        <v>273</v>
      </c>
      <c r="K68">
        <v>26</v>
      </c>
    </row>
    <row r="69" spans="1:11" ht="13.5" customHeight="1">
      <c r="A69" s="13">
        <v>73</v>
      </c>
      <c r="B69" s="29" t="s">
        <v>150</v>
      </c>
      <c r="C69" s="35">
        <v>0</v>
      </c>
      <c r="D69" s="18">
        <v>0</v>
      </c>
      <c r="E69" s="2" t="e">
        <f t="shared" si="2"/>
        <v>#DIV/0!</v>
      </c>
      <c r="F69" s="5">
        <v>30</v>
      </c>
      <c r="G69" s="5">
        <f t="shared" si="3"/>
        <v>0</v>
      </c>
      <c r="H69" s="3">
        <v>0</v>
      </c>
      <c r="J69" t="s">
        <v>277</v>
      </c>
      <c r="K69">
        <v>3</v>
      </c>
    </row>
    <row r="70" spans="1:8" ht="12.75">
      <c r="A70" s="13">
        <v>25</v>
      </c>
      <c r="B70" s="29" t="s">
        <v>151</v>
      </c>
      <c r="C70" s="35">
        <v>80</v>
      </c>
      <c r="D70" s="17">
        <v>5</v>
      </c>
      <c r="E70" s="2">
        <f t="shared" si="2"/>
        <v>0.0625</v>
      </c>
      <c r="F70" s="5">
        <v>10.763</v>
      </c>
      <c r="G70" s="5">
        <f t="shared" si="3"/>
        <v>53.815</v>
      </c>
      <c r="H70" s="3">
        <v>52</v>
      </c>
    </row>
    <row r="71" spans="1:8" ht="12.75">
      <c r="A71" s="13">
        <v>27</v>
      </c>
      <c r="B71" s="29" t="s">
        <v>152</v>
      </c>
      <c r="C71" s="35">
        <v>247</v>
      </c>
      <c r="D71" s="17">
        <v>12</v>
      </c>
      <c r="E71" s="2">
        <f t="shared" si="2"/>
        <v>0.048582995951417005</v>
      </c>
      <c r="F71" s="5">
        <v>4.263</v>
      </c>
      <c r="G71" s="5">
        <f t="shared" si="3"/>
        <v>51.156</v>
      </c>
      <c r="H71" s="3">
        <v>48</v>
      </c>
    </row>
    <row r="72" spans="1:8" ht="12.75">
      <c r="A72" s="13">
        <v>15</v>
      </c>
      <c r="B72" s="29" t="s">
        <v>112</v>
      </c>
      <c r="C72" s="35">
        <v>75</v>
      </c>
      <c r="D72" s="17">
        <v>7</v>
      </c>
      <c r="E72" s="2">
        <f t="shared" si="2"/>
        <v>0.09333333333333334</v>
      </c>
      <c r="F72" s="5">
        <v>11.413</v>
      </c>
      <c r="G72" s="5">
        <f t="shared" si="3"/>
        <v>79.891</v>
      </c>
      <c r="H72" s="3">
        <v>72</v>
      </c>
    </row>
    <row r="73" spans="1:8" ht="12.75">
      <c r="A73" s="13">
        <v>46</v>
      </c>
      <c r="B73" s="29" t="s">
        <v>113</v>
      </c>
      <c r="C73" s="35">
        <v>244</v>
      </c>
      <c r="D73" s="17">
        <v>1</v>
      </c>
      <c r="E73" s="2">
        <f>+D73/C73</f>
        <v>0.004098360655737705</v>
      </c>
      <c r="F73" s="5">
        <v>4.263</v>
      </c>
      <c r="G73" s="5">
        <f>F73*D73</f>
        <v>4.263</v>
      </c>
      <c r="H73" s="3">
        <v>10</v>
      </c>
    </row>
    <row r="74" spans="1:8" ht="12.75">
      <c r="A74" s="13">
        <v>74</v>
      </c>
      <c r="B74" s="29" t="s">
        <v>153</v>
      </c>
      <c r="C74" s="35">
        <v>0</v>
      </c>
      <c r="D74" s="17">
        <v>0</v>
      </c>
      <c r="E74" s="2" t="e">
        <f>+D74/C74</f>
        <v>#DIV/0!</v>
      </c>
      <c r="F74" s="5">
        <v>30</v>
      </c>
      <c r="G74" s="5">
        <f>F74*D74</f>
        <v>0</v>
      </c>
      <c r="H74" s="3">
        <v>0</v>
      </c>
    </row>
    <row r="75" spans="1:8" ht="12.75">
      <c r="A75" s="13">
        <v>19</v>
      </c>
      <c r="B75" s="29" t="s">
        <v>121</v>
      </c>
      <c r="C75" s="35">
        <v>50</v>
      </c>
      <c r="D75" s="17">
        <v>4</v>
      </c>
      <c r="E75" s="2">
        <f>+D75/C75</f>
        <v>0.08</v>
      </c>
      <c r="F75" s="5">
        <v>16.613</v>
      </c>
      <c r="G75" s="5">
        <f>F75*D75</f>
        <v>66.452</v>
      </c>
      <c r="H75" s="3">
        <v>65</v>
      </c>
    </row>
    <row r="76" spans="1:8" ht="12.75">
      <c r="A76" s="13">
        <v>12</v>
      </c>
      <c r="B76" s="29" t="s">
        <v>169</v>
      </c>
      <c r="C76" s="35">
        <v>22</v>
      </c>
      <c r="D76" s="17">
        <v>3</v>
      </c>
      <c r="E76" s="2">
        <f>+D76/C76</f>
        <v>0.13636363636363635</v>
      </c>
      <c r="F76" s="5">
        <v>30</v>
      </c>
      <c r="G76" s="5">
        <f>F76*D76</f>
        <v>90</v>
      </c>
      <c r="H76" s="3">
        <v>78</v>
      </c>
    </row>
    <row r="77" spans="1:8" ht="12.75">
      <c r="A77" s="13">
        <v>1</v>
      </c>
      <c r="B77" s="29" t="s">
        <v>114</v>
      </c>
      <c r="C77" s="35">
        <v>121</v>
      </c>
      <c r="D77" s="17">
        <v>56</v>
      </c>
      <c r="E77" s="2">
        <f>+D77/C77</f>
        <v>0.4628099173553719</v>
      </c>
      <c r="F77" s="5">
        <v>7.513</v>
      </c>
      <c r="G77" s="5">
        <f>F77*D77</f>
        <v>420.728</v>
      </c>
      <c r="H77" s="3">
        <v>100</v>
      </c>
    </row>
    <row r="78" spans="1:8" ht="12.75">
      <c r="A78" s="13">
        <v>13</v>
      </c>
      <c r="B78" s="29" t="s">
        <v>115</v>
      </c>
      <c r="C78" s="35">
        <v>256</v>
      </c>
      <c r="D78" s="17">
        <v>20</v>
      </c>
      <c r="E78" s="2">
        <f>+D78/C78</f>
        <v>0.078125</v>
      </c>
      <c r="F78" s="5">
        <v>4.133</v>
      </c>
      <c r="G78" s="5">
        <f>F78*D78</f>
        <v>82.66</v>
      </c>
      <c r="H78" s="3">
        <v>76</v>
      </c>
    </row>
    <row r="79" spans="1:8" ht="12.75">
      <c r="A79" s="13">
        <v>75</v>
      </c>
      <c r="B79" s="29" t="s">
        <v>37</v>
      </c>
      <c r="C79" s="35">
        <v>262</v>
      </c>
      <c r="D79" s="17">
        <v>0</v>
      </c>
      <c r="E79" s="2">
        <f>+D79/C79</f>
        <v>0</v>
      </c>
      <c r="F79" s="5">
        <v>4.013</v>
      </c>
      <c r="G79" s="5">
        <f>F79*D79</f>
        <v>0</v>
      </c>
      <c r="H79" s="3">
        <v>0</v>
      </c>
    </row>
    <row r="80" spans="1:8" ht="12.75">
      <c r="A80" s="13">
        <v>33</v>
      </c>
      <c r="B80" s="30" t="s">
        <v>54</v>
      </c>
      <c r="C80" s="35">
        <v>109</v>
      </c>
      <c r="D80" s="17">
        <v>4</v>
      </c>
      <c r="E80" s="2">
        <f>+D80/C80</f>
        <v>0.03669724770642202</v>
      </c>
      <c r="F80" s="5">
        <v>8.442</v>
      </c>
      <c r="G80" s="5">
        <f>F80*D80</f>
        <v>33.768</v>
      </c>
      <c r="H80" s="3">
        <v>36</v>
      </c>
    </row>
    <row r="81" spans="1:8" ht="12.75">
      <c r="A81" s="13">
        <v>23</v>
      </c>
      <c r="B81" s="29" t="s">
        <v>116</v>
      </c>
      <c r="C81" s="35">
        <v>619</v>
      </c>
      <c r="D81" s="17">
        <v>25</v>
      </c>
      <c r="E81" s="2">
        <f>+D81/C81</f>
        <v>0.04038772213247173</v>
      </c>
      <c r="F81" s="5">
        <v>2.292</v>
      </c>
      <c r="G81" s="5">
        <f>F81*D81</f>
        <v>57.3</v>
      </c>
      <c r="H81" s="3">
        <v>56</v>
      </c>
    </row>
    <row r="82" spans="1:8" ht="12.75">
      <c r="A82" s="13">
        <v>11</v>
      </c>
      <c r="B82" s="29" t="s">
        <v>117</v>
      </c>
      <c r="C82" s="35">
        <v>316</v>
      </c>
      <c r="D82" s="17">
        <v>26</v>
      </c>
      <c r="E82" s="2">
        <f>+D82/C82</f>
        <v>0.08227848101265822</v>
      </c>
      <c r="F82" s="5">
        <v>3.529</v>
      </c>
      <c r="G82" s="5">
        <f>F82*D82</f>
        <v>91.75399999999999</v>
      </c>
      <c r="H82" s="3">
        <v>80</v>
      </c>
    </row>
    <row r="83" spans="1:8" ht="12.75">
      <c r="A83" s="13">
        <v>76</v>
      </c>
      <c r="B83" s="29" t="s">
        <v>154</v>
      </c>
      <c r="C83" s="35">
        <v>60</v>
      </c>
      <c r="D83" s="17">
        <v>0</v>
      </c>
      <c r="E83" s="2">
        <f>+D83/C83</f>
        <v>0</v>
      </c>
      <c r="F83" s="5">
        <v>14.013</v>
      </c>
      <c r="G83" s="5">
        <f>F83*D83</f>
        <v>0</v>
      </c>
      <c r="H83" s="3">
        <v>0</v>
      </c>
    </row>
    <row r="84" spans="1:8" ht="12.75">
      <c r="A84" s="13">
        <v>30</v>
      </c>
      <c r="B84" s="29" t="s">
        <v>118</v>
      </c>
      <c r="C84" s="35">
        <v>55</v>
      </c>
      <c r="D84" s="15">
        <v>3</v>
      </c>
      <c r="E84" s="2">
        <f>+D84/C84</f>
        <v>0.05454545454545454</v>
      </c>
      <c r="F84" s="5">
        <v>15.195</v>
      </c>
      <c r="G84" s="5">
        <f>F84*D84</f>
        <v>45.585</v>
      </c>
      <c r="H84" s="3">
        <v>42</v>
      </c>
    </row>
    <row r="85" spans="1:8" ht="12.75">
      <c r="A85" s="13">
        <v>77</v>
      </c>
      <c r="B85" s="29" t="s">
        <v>130</v>
      </c>
      <c r="C85" s="35">
        <v>21</v>
      </c>
      <c r="D85" s="17">
        <v>0</v>
      </c>
      <c r="E85" s="2">
        <f>+D85/C85</f>
        <v>0</v>
      </c>
      <c r="F85" s="5">
        <v>30</v>
      </c>
      <c r="G85" s="5">
        <f>F85*D85</f>
        <v>0</v>
      </c>
      <c r="H85" s="3">
        <v>0</v>
      </c>
    </row>
    <row r="86" spans="1:8" ht="12.75">
      <c r="A86" s="14"/>
      <c r="D86" s="15">
        <f>SUM(D9:D85)</f>
        <v>411</v>
      </c>
      <c r="H86" s="2"/>
    </row>
    <row r="87" spans="1:8" ht="12.75">
      <c r="A87" s="14"/>
      <c r="H87" s="2"/>
    </row>
    <row r="88" ht="12.75">
      <c r="H88" s="2"/>
    </row>
    <row r="93" spans="3:7" ht="12.75">
      <c r="C93" s="27"/>
      <c r="E93" s="2"/>
      <c r="G93" s="5"/>
    </row>
    <row r="94" spans="3:7" ht="12.75">
      <c r="C94" s="27"/>
      <c r="E94" s="2"/>
      <c r="G94" s="5"/>
    </row>
    <row r="95" spans="3:7" ht="12.75">
      <c r="C95" s="27"/>
      <c r="E95" s="2"/>
      <c r="G95" s="5"/>
    </row>
    <row r="96" spans="3:7" ht="12.75">
      <c r="C96" s="27"/>
      <c r="E96" s="2"/>
      <c r="G96" s="5"/>
    </row>
    <row r="97" spans="3:7" ht="12.75">
      <c r="C97" s="27"/>
      <c r="E97" s="2"/>
      <c r="G97" s="5"/>
    </row>
    <row r="98" spans="3:7" ht="12.75">
      <c r="C98" s="27"/>
      <c r="E98" s="2"/>
      <c r="G98" s="5"/>
    </row>
    <row r="99" spans="3:7" ht="12.75">
      <c r="C99" s="27"/>
      <c r="E99" s="2"/>
      <c r="G99" s="5"/>
    </row>
    <row r="100" spans="3:7" ht="12.75">
      <c r="C100" s="27"/>
      <c r="E100" s="2"/>
      <c r="G100" s="5"/>
    </row>
    <row r="101" spans="3:7" ht="12.75">
      <c r="C101" s="27"/>
      <c r="E101" s="2"/>
      <c r="G101" s="5"/>
    </row>
    <row r="102" spans="3:7" ht="12.75">
      <c r="C102" s="27"/>
      <c r="E102" s="2"/>
      <c r="G102" s="5"/>
    </row>
    <row r="103" spans="3:7" ht="12.75">
      <c r="C103" s="27"/>
      <c r="E103" s="2"/>
      <c r="G103" s="5"/>
    </row>
    <row r="104" spans="3:7" ht="12.75">
      <c r="C104" s="27"/>
      <c r="D104" s="2"/>
      <c r="E104" s="2"/>
      <c r="G104" s="5"/>
    </row>
    <row r="113" spans="10:11" ht="15.75">
      <c r="J113" s="47"/>
      <c r="K113" s="41"/>
    </row>
  </sheetData>
  <sheetProtection/>
  <autoFilter ref="J20:K35"/>
  <printOptions/>
  <pageMargins left="0.75" right="0.75" top="0.56" bottom="0.54" header="0.5" footer="0.5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goldsc</dc:creator>
  <cp:keywords/>
  <dc:description/>
  <cp:lastModifiedBy>Timekeeper Laptop</cp:lastModifiedBy>
  <cp:lastPrinted>2006-09-18T14:53:51Z</cp:lastPrinted>
  <dcterms:created xsi:type="dcterms:W3CDTF">2003-02-10T11:34:30Z</dcterms:created>
  <dcterms:modified xsi:type="dcterms:W3CDTF">2011-03-16T14:16:30Z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-671484031</vt:i4>
  </property>
  <property fmtid="{D5CDD505-2E9C-101B-9397-08002B2CF9AE}" pid="3" name="_EmailSubject">
    <vt:lpwstr>League results</vt:lpwstr>
  </property>
  <property fmtid="{D5CDD505-2E9C-101B-9397-08002B2CF9AE}" pid="4" name="_AuthorEmail">
    <vt:lpwstr>Chris.Goldschmidt@chep.com</vt:lpwstr>
  </property>
  <property fmtid="{D5CDD505-2E9C-101B-9397-08002B2CF9AE}" pid="5" name="_AuthorEmailDisplayName">
    <vt:lpwstr>Goldschmidt, Chris</vt:lpwstr>
  </property>
  <property fmtid="{D5CDD505-2E9C-101B-9397-08002B2CF9AE}" pid="6" name="_ReviewingToolsShownOnce">
    <vt:lpwstr/>
  </property>
</Properties>
</file>